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CPA-PC\Documents\업무\ICFR audit\조서서식\"/>
    </mc:Choice>
  </mc:AlternateContent>
  <bookViews>
    <workbookView xWindow="0" yWindow="0" windowWidth="27690" windowHeight="13620" tabRatio="947"/>
  </bookViews>
  <sheets>
    <sheet name="유의사항" sheetId="42" r:id="rId1"/>
    <sheet name="목차" sheetId="41" r:id="rId2"/>
    <sheet name="9100" sheetId="28" r:id="rId3"/>
    <sheet name="9200" sheetId="14" r:id="rId4"/>
    <sheet name="9210 ELC" sheetId="2" r:id="rId5"/>
    <sheet name="9210A 중점고려사항" sheetId="3" r:id="rId6"/>
    <sheet name="9220 외부감사법" sheetId="27" r:id="rId7"/>
    <sheet name="9300" sheetId="17" r:id="rId8"/>
    <sheet name="9310 유의적인 계정" sheetId="6" r:id="rId9"/>
    <sheet name="9311 복수사업장" sheetId="30" r:id="rId10"/>
    <sheet name="9312 IT 범위선정" sheetId="31" r:id="rId11"/>
    <sheet name="9320 왜곡표시원천의 이해" sheetId="32" r:id="rId12"/>
    <sheet name="9330 테스트대상통제선정" sheetId="7" r:id="rId13"/>
    <sheet name="9400" sheetId="18" r:id="rId14"/>
    <sheet name="9410 통제테스트" sheetId="34" r:id="rId15"/>
    <sheet name="9420 통제테스트 (검토유형 통제)" sheetId="36" r:id="rId16"/>
    <sheet name="9500" sheetId="19" r:id="rId17"/>
    <sheet name="9510 미비점평가" sheetId="10" r:id="rId18"/>
    <sheet name="9600" sheetId="22" r:id="rId19"/>
    <sheet name="9700" sheetId="23" r:id="rId20"/>
    <sheet name="9710 내부회계관리제도 감사보고" sheetId="39" r:id="rId21"/>
    <sheet name="9800 감사 종결" sheetId="40" r:id="rId22"/>
  </sheets>
  <externalReferences>
    <externalReference r:id="rId23"/>
    <externalReference r:id="rId24"/>
  </externalReferences>
  <definedNames>
    <definedName name="_xlnm._FilterDatabase" localSheetId="17" hidden="1">'9510 미비점평가'!$H$10:$J$10</definedName>
    <definedName name="BasisMaximum">[1]Dropdowns!$X$2:$X$4</definedName>
    <definedName name="CY_PY">[1]Dropdowns!$H$2:$H$3</definedName>
    <definedName name="Direct_indirect">'[2]Drop-downs'!$F$2:$F$3</definedName>
    <definedName name="Likelihood">[1]Dropdowns!$D$2:$D$3</definedName>
    <definedName name="Magnitude">[1]Dropdowns!$F$2:$F$3</definedName>
    <definedName name="Month_Unremediated">[1]Dropdowns!$E$2:$E$14</definedName>
    <definedName name="Op_conclusion">'[2]Drop-downs'!$G$2:$G$3</definedName>
    <definedName name="_xlnm.Print_Area" localSheetId="4">'9210 ELC'!$A$1:$K$60</definedName>
    <definedName name="_xlnm.Print_Area" localSheetId="8">'9310 유의적인 계정'!$A$1:$V$41</definedName>
    <definedName name="_xlnm.Print_Area" localSheetId="9">'9311 복수사업장'!$A$1:$J$124</definedName>
    <definedName name="_xlnm.Print_Area" localSheetId="10">'9312 IT 범위선정'!$A$1:$AD$23</definedName>
    <definedName name="_xlnm.Print_Area" localSheetId="11">'9320 왜곡표시원천의 이해'!$A$1:$K$42</definedName>
    <definedName name="_xlnm.Print_Area" localSheetId="12">'9330 테스트대상통제선정'!$A$1:$O$29</definedName>
    <definedName name="_xlnm.Print_Area" localSheetId="14">'9410 통제테스트'!$A$1:$K$99</definedName>
    <definedName name="_xlnm.Print_Area" localSheetId="15">'9420 통제테스트 (검토유형 통제)'!$A$1:$K$108</definedName>
    <definedName name="_xlnm.Print_Area" localSheetId="17">'9510 미비점평가'!$A$1:$AA$21</definedName>
    <definedName name="_xlnm.Print_Area" localSheetId="20">'9710 내부회계관리제도 감사보고'!$A$1:$G$58</definedName>
    <definedName name="_xlnm.Print_Titles" localSheetId="4">'9210 ELC'!$7:$7</definedName>
    <definedName name="_xlnm.Print_Titles" localSheetId="6">'9220 외부감사법'!$7:$7</definedName>
    <definedName name="_xlnm.Print_Titles" localSheetId="13">'9400'!$7:$7</definedName>
    <definedName name="_xlnm.Print_Titles" localSheetId="16">'9500'!$7:$7</definedName>
    <definedName name="_xlnm.Print_Titles" localSheetId="19">'9700'!$7:$7</definedName>
    <definedName name="_xlnm.Print_Titles" localSheetId="20">'9710 내부회계관리제도 감사보고'!$8:$8</definedName>
    <definedName name="Severity">[1]Dropdowns!$G$2:$G$4</definedName>
    <definedName name="Tested_by">'[2]Drop-downs'!$H$2:$H$4</definedName>
    <definedName name="Type_def">[1]Dropdowns!$B$2:$B$4</definedName>
    <definedName name="Yes_No">'[2]Drop-downs'!$A$2:$A$3</definedName>
    <definedName name="Yes_No_NA">[1]Dropdowns!$J$2:$J$4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30" l="1"/>
  <c r="H78" i="30"/>
  <c r="H77" i="30"/>
  <c r="G76" i="30"/>
  <c r="G77" i="30"/>
  <c r="G78" i="30"/>
  <c r="B26" i="41" l="1"/>
  <c r="B25" i="41"/>
  <c r="B24" i="41"/>
  <c r="B23" i="41"/>
  <c r="B22" i="41"/>
  <c r="B21" i="41"/>
  <c r="B19" i="41"/>
  <c r="B17" i="41"/>
  <c r="B16" i="41"/>
  <c r="B15" i="41"/>
  <c r="B14" i="41"/>
  <c r="B13" i="41"/>
  <c r="B12" i="41"/>
  <c r="B11" i="41"/>
  <c r="B10" i="41"/>
  <c r="B9" i="41"/>
  <c r="B8" i="41"/>
  <c r="B7" i="41"/>
  <c r="B6" i="41"/>
  <c r="C122" i="30" l="1"/>
  <c r="C121" i="30"/>
  <c r="C120" i="30"/>
  <c r="C119" i="30"/>
  <c r="C118" i="30"/>
  <c r="C117" i="30"/>
  <c r="C116" i="30"/>
  <c r="C115" i="30"/>
  <c r="E97" i="30"/>
  <c r="E96" i="30"/>
  <c r="E95" i="30"/>
  <c r="E94" i="30"/>
  <c r="E93" i="30"/>
  <c r="E92" i="30"/>
  <c r="E91" i="30"/>
  <c r="E90" i="30"/>
  <c r="E89" i="30"/>
  <c r="E88" i="30"/>
  <c r="D88" i="30"/>
  <c r="C88" i="30"/>
  <c r="C84" i="30"/>
  <c r="F84" i="30" s="1"/>
  <c r="C83" i="30"/>
  <c r="F83" i="30" s="1"/>
  <c r="C82" i="30"/>
  <c r="F82" i="30" s="1"/>
  <c r="C81" i="30"/>
  <c r="F81" i="30" s="1"/>
  <c r="C80" i="30"/>
  <c r="F80" i="30" s="1"/>
  <c r="C79" i="30"/>
  <c r="F79" i="30" s="1"/>
  <c r="F78" i="30"/>
  <c r="F77" i="30"/>
  <c r="F76" i="30"/>
  <c r="E40" i="30"/>
  <c r="C40" i="30"/>
  <c r="C27" i="30"/>
  <c r="C22" i="30"/>
  <c r="C41" i="30" l="1"/>
  <c r="D44" i="30"/>
  <c r="D100" i="30" s="1"/>
  <c r="E41" i="30"/>
  <c r="D39" i="30"/>
  <c r="F39" i="30" s="1"/>
  <c r="G39" i="30" s="1"/>
  <c r="D38" i="30"/>
  <c r="D37" i="30"/>
  <c r="D36" i="30"/>
  <c r="D35" i="30"/>
  <c r="F35" i="30" s="1"/>
  <c r="G35" i="30" s="1"/>
  <c r="D34" i="30"/>
  <c r="D33" i="30"/>
  <c r="D32" i="30"/>
  <c r="D31" i="30"/>
  <c r="F31" i="30" s="1"/>
  <c r="G31" i="30" s="1"/>
  <c r="F32" i="30" l="1"/>
  <c r="G32" i="30" s="1"/>
  <c r="F36" i="30"/>
  <c r="G36" i="30"/>
  <c r="F33" i="30"/>
  <c r="G33" i="30" s="1"/>
  <c r="F37" i="30"/>
  <c r="G37" i="30" s="1"/>
  <c r="F34" i="30"/>
  <c r="G34" i="30" s="1"/>
  <c r="F38" i="30"/>
  <c r="G38" i="30" s="1"/>
  <c r="D45" i="30"/>
  <c r="D46" i="30" s="1"/>
  <c r="C90" i="30" l="1"/>
  <c r="C59" i="30"/>
  <c r="I59" i="30" s="1"/>
  <c r="D90" i="30" s="1"/>
  <c r="C94" i="30"/>
  <c r="C63" i="30"/>
  <c r="I63" i="30" s="1"/>
  <c r="D94" i="30" s="1"/>
  <c r="C93" i="30"/>
  <c r="C62" i="30"/>
  <c r="I62" i="30" s="1"/>
  <c r="D93" i="30" s="1"/>
  <c r="C92" i="30"/>
  <c r="C61" i="30"/>
  <c r="I61" i="30" s="1"/>
  <c r="D92" i="30" s="1"/>
  <c r="C91" i="30"/>
  <c r="C60" i="30"/>
  <c r="I60" i="30" s="1"/>
  <c r="D91" i="30" s="1"/>
  <c r="C96" i="30"/>
  <c r="C65" i="30"/>
  <c r="I65" i="30" s="1"/>
  <c r="D96" i="30" s="1"/>
  <c r="C97" i="30"/>
  <c r="C66" i="30"/>
  <c r="I66" i="30" s="1"/>
  <c r="D97" i="30" s="1"/>
  <c r="C95" i="30"/>
  <c r="C64" i="30"/>
  <c r="I64" i="30" s="1"/>
  <c r="D95" i="30" s="1"/>
  <c r="C89" i="30"/>
  <c r="C58" i="30"/>
  <c r="I58" i="30" s="1"/>
  <c r="D89" i="30" s="1"/>
  <c r="F90" i="30" l="1"/>
  <c r="F91" i="30"/>
  <c r="D79" i="30"/>
  <c r="D78" i="30"/>
  <c r="F97" i="30"/>
  <c r="D83" i="30"/>
  <c r="D81" i="30"/>
  <c r="F89" i="30"/>
  <c r="F96" i="30"/>
  <c r="D76" i="30"/>
  <c r="F95" i="30"/>
  <c r="F92" i="30"/>
  <c r="D82" i="30"/>
  <c r="D84" i="30"/>
  <c r="D80" i="30"/>
  <c r="F94" i="30"/>
  <c r="D77" i="30"/>
  <c r="F93" i="30"/>
  <c r="A7" i="40"/>
  <c r="D101" i="30" l="1"/>
  <c r="D102" i="30" s="1"/>
  <c r="D53" i="36" l="1"/>
  <c r="D48" i="34"/>
  <c r="V12" i="10" l="1"/>
  <c r="V13" i="10"/>
  <c r="V14" i="10"/>
  <c r="V15" i="10"/>
  <c r="V16" i="10"/>
  <c r="V17" i="10"/>
  <c r="V18" i="10"/>
  <c r="V19" i="10"/>
  <c r="V20" i="10"/>
  <c r="V11" i="10"/>
  <c r="D28" i="6" l="1"/>
  <c r="D29" i="6"/>
  <c r="D30" i="6"/>
  <c r="D31" i="6"/>
  <c r="D32" i="6"/>
  <c r="D33" i="6"/>
  <c r="D34" i="6"/>
  <c r="D35" i="6"/>
  <c r="D36" i="6"/>
  <c r="D37" i="6"/>
  <c r="D38" i="6"/>
  <c r="D39" i="6"/>
  <c r="D40" i="6"/>
  <c r="D18" i="6"/>
  <c r="D19" i="6"/>
  <c r="D20" i="6"/>
  <c r="D21" i="6"/>
  <c r="D22" i="6"/>
  <c r="D23" i="6"/>
  <c r="D24" i="6"/>
  <c r="D25" i="6"/>
  <c r="D26" i="6"/>
  <c r="D27" i="6" l="1"/>
  <c r="D17" i="6"/>
</calcChain>
</file>

<file path=xl/comments1.xml><?xml version="1.0" encoding="utf-8"?>
<comments xmlns="http://schemas.openxmlformats.org/spreadsheetml/2006/main">
  <authors>
    <author>jhmin</author>
  </authors>
  <commentList>
    <comment ref="J10" authorId="0" shapeId="0">
      <text>
        <r>
          <rPr>
            <b/>
            <sz val="9"/>
            <color indexed="8"/>
            <rFont val="Tahoma"/>
            <family val="2"/>
            <charset val="129"/>
          </rPr>
          <t>Supporting System</t>
        </r>
        <r>
          <rPr>
            <b/>
            <sz val="9"/>
            <color indexed="8"/>
            <rFont val="돋움"/>
            <family val="3"/>
            <charset val="129"/>
          </rPr>
          <t>은</t>
        </r>
        <r>
          <rPr>
            <b/>
            <sz val="9"/>
            <color indexed="8"/>
            <rFont val="Tahoma"/>
            <family val="2"/>
            <charset val="129"/>
          </rPr>
          <t xml:space="preserve"> </t>
        </r>
        <r>
          <rPr>
            <b/>
            <sz val="9"/>
            <color indexed="8"/>
            <rFont val="돋움"/>
            <family val="3"/>
            <charset val="129"/>
          </rPr>
          <t>제외</t>
        </r>
      </text>
    </comment>
    <comment ref="M10" authorId="0" shapeId="0">
      <text>
        <r>
          <rPr>
            <b/>
            <sz val="9"/>
            <color indexed="8"/>
            <rFont val="Tahoma"/>
            <family val="2"/>
            <charset val="129"/>
          </rPr>
          <t>Supporting System</t>
        </r>
        <r>
          <rPr>
            <b/>
            <sz val="9"/>
            <color indexed="8"/>
            <rFont val="돋움"/>
            <family val="3"/>
            <charset val="129"/>
          </rPr>
          <t>은</t>
        </r>
        <r>
          <rPr>
            <b/>
            <sz val="9"/>
            <color indexed="8"/>
            <rFont val="Tahoma"/>
            <family val="2"/>
            <charset val="129"/>
          </rPr>
          <t xml:space="preserve"> </t>
        </r>
        <r>
          <rPr>
            <b/>
            <sz val="9"/>
            <color indexed="8"/>
            <rFont val="돋움"/>
            <family val="3"/>
            <charset val="129"/>
          </rPr>
          <t>제외</t>
        </r>
      </text>
    </comment>
  </commentList>
</comments>
</file>

<file path=xl/sharedStrings.xml><?xml version="1.0" encoding="utf-8"?>
<sst xmlns="http://schemas.openxmlformats.org/spreadsheetml/2006/main" count="1075" uniqueCount="702">
  <si>
    <t>원칙</t>
    <phoneticPr fontId="2" type="noConversion"/>
  </si>
  <si>
    <t>위험평가</t>
    <phoneticPr fontId="1" type="noConversion"/>
  </si>
  <si>
    <t>모니터링</t>
    <phoneticPr fontId="1" type="noConversion"/>
  </si>
  <si>
    <t>(원칙 1. 도덕성과 윤리적 가치에 대한 책임) 회사는 도덕성과 윤리적 가치에 대한 책임을 강조한다.</t>
    <phoneticPr fontId="1" type="noConversion"/>
  </si>
  <si>
    <t>구성요소</t>
    <phoneticPr fontId="2" type="noConversion"/>
  </si>
  <si>
    <t>통제환경</t>
    <phoneticPr fontId="1" type="noConversion"/>
  </si>
  <si>
    <t>모니터링</t>
    <phoneticPr fontId="1" type="noConversion"/>
  </si>
  <si>
    <t>(원칙 2. 내부회계관리제도 감독 책임) 이사회는 경영진으로부터 독립성을 유지하며 내부회계관리제도의 설계 및 운영을 감독한다.</t>
    <phoneticPr fontId="1" type="noConversion"/>
  </si>
  <si>
    <t>(원칙 3. 조직구조, 권한 및 책임 정립) 경영진은 내부회계관리제도의 목적을 달성하기 위해 이사회의 감독을 포함한 조직구조, 보고체계 및 적절한 권한과 책임을 정립한다</t>
    <phoneticPr fontId="1" type="noConversion"/>
  </si>
  <si>
    <t>(원칙 4. 적격성 유지) 회사는 내부회계관리제도 목적에 부합하는 적격성 있는 인력을 선발, 육성하고 관리한다.</t>
    <phoneticPr fontId="1" type="noConversion"/>
  </si>
  <si>
    <t>(원칙 5. 내부회계관리제도 책임 부여) 회사는 조직 구성원들에게 내부회계관리제도의 목적을 달성하기 위해 필요한 책임을 부여한다.</t>
    <phoneticPr fontId="1" type="noConversion"/>
  </si>
  <si>
    <t>미비점
(해당되는 경우)</t>
    <phoneticPr fontId="2" type="noConversion"/>
  </si>
  <si>
    <t>(원칙 6. 구체적인 목적 수립) 회사는 관련된 위험을 식별하고 평가할 수 있도록 내부회계관리제도의 목적을 명확하게 설정한다.</t>
    <phoneticPr fontId="2" type="noConversion"/>
  </si>
  <si>
    <t xml:space="preserve">(원칙 8. 부정위험 평가) 내부회계관리제도 목적 달성에 대한 위험 평가 시 잠재적인 부정 가능성을 고려한다. </t>
    <phoneticPr fontId="2" type="noConversion"/>
  </si>
  <si>
    <t>통제활동</t>
    <phoneticPr fontId="1" type="noConversion"/>
  </si>
  <si>
    <t>(원칙 13. 관련 있는 정보의 사용) 회사는 내부회계관리제도의 운영을 지원하기 위하여 관련 있는 양질의 정보를 취득 또는 생산하고 사용한다.</t>
    <phoneticPr fontId="1" type="noConversion"/>
  </si>
  <si>
    <t>(원칙 14. 내부 의사소통) 회사는 내부회계관리제도의 운영을 지원하기 위하여 필요한 내부회계관리제도에 대한 목적과 책임 등의 정보에 대해 내부적으로 의사소통한다.</t>
    <phoneticPr fontId="1" type="noConversion"/>
  </si>
  <si>
    <t>(원칙 15. 외부 의사소통) 회사는 내부회계관리제도의 운영에 영향을 미치는 사항에 대해 외부 관계자와 의사소통 한다.</t>
    <phoneticPr fontId="1" type="noConversion"/>
  </si>
  <si>
    <t>(원칙 16. 상시적인 모니터링과 독립적인 평가 수행) 회사는 상시적인 모니터링과 독립적인 평가 방안을 수립하여 내부회계관리제도 설계 및 운영의 적정성을 평가한다.</t>
    <phoneticPr fontId="1" type="noConversion"/>
  </si>
  <si>
    <t xml:space="preserve">(원칙 17 미비점 평가와 개선활동) 회사는 내부회계관리제도의 미비점을 평가하고 필요한 개선활동을 적시에 수행한다. </t>
    <phoneticPr fontId="1" type="noConversion"/>
  </si>
  <si>
    <t>정보 및 
커뮤니케이션</t>
    <phoneticPr fontId="1" type="noConversion"/>
  </si>
  <si>
    <t>(원칙 2. 내부회계관리제도 감독 책임) 이사회는 경영진으로부터 독립성을 유지하며 내부회계관리제도의 설계 및 운영을 감독한다.</t>
    <phoneticPr fontId="1" type="noConversion"/>
  </si>
  <si>
    <t>(원칙 6. 구체적인 목적 수립) 회사는 관련된 위험을 식별하고 평가할 수 있도록 내부회계관리제도의 목적을 명확하게 설정한다.</t>
    <phoneticPr fontId="1" type="noConversion"/>
  </si>
  <si>
    <t>(원칙 7. 위험 식별 및 분석) 회사는 목적 달성에 영향을 미치는 위험을 전사적으로 식별하고, 위험 관리방안을 수립하기 위해 위험을 분석한다.</t>
    <phoneticPr fontId="1" type="noConversion"/>
  </si>
  <si>
    <t xml:space="preserve">(원칙 8. 부정위험 평가) 내부회계관리제도 목적 달성에 대한 위험 평가 시 잠재적인 부정 가능성을 고려한다. </t>
    <phoneticPr fontId="1" type="noConversion"/>
  </si>
  <si>
    <t>(원칙 9. 중요한 변화의 식별과 분석) 회사는 내부회계관리제도에 중요한 영향을 미치는 변화를 식별·분석하여 내부회계관리제도를 유지·관리한다</t>
    <phoneticPr fontId="1" type="noConversion"/>
  </si>
  <si>
    <t>(원칙 10. 통제활동의 선택과 구축) 회사는 내부회계관리제도의 목적 달성을 저해하는 위험을 수용 가능한 수준으로 줄일 수 있는 통제활동을 선택하고 구축한다.</t>
    <phoneticPr fontId="1" type="noConversion"/>
  </si>
  <si>
    <t>(원칙 11. 정보기술 일반통제의 선정과 구축) 회사는 내부회계관리제도 목적 달성을 지원하는 정보기술 일반통제를 선정하고 구축한다.</t>
    <phoneticPr fontId="1" type="noConversion"/>
  </si>
  <si>
    <t>(원칙 12. 정책과 절차를 통한 실행) 회사는 기대사항을 정한 정책과 그 정책을 실행하기 위한 절차를 통하여 통제활동을 적용한다.</t>
    <phoneticPr fontId="1" type="noConversion"/>
  </si>
  <si>
    <t>(원칙 13. 관련 있는 정보의 사용) 회사는 내부회계관리제도의 운영을 지원하기 위하여 관련 있는 양질의 정보를 취득 또는 생산하고 사용한다</t>
    <phoneticPr fontId="1" type="noConversion"/>
  </si>
  <si>
    <t>설계 및 실행 여부를 평가하기 위해 
수행한 절차 및 입수한 증거</t>
    <phoneticPr fontId="2" type="noConversion"/>
  </si>
  <si>
    <t>설계 및 
실행 
여부?</t>
    <phoneticPr fontId="2" type="noConversion"/>
  </si>
  <si>
    <t>운영효과성 
평가</t>
    <phoneticPr fontId="2" type="noConversion"/>
  </si>
  <si>
    <t>회사명</t>
    <phoneticPr fontId="11" type="noConversion"/>
  </si>
  <si>
    <t>작성자</t>
    <phoneticPr fontId="11" type="noConversion"/>
  </si>
  <si>
    <t>일자</t>
    <phoneticPr fontId="11" type="noConversion"/>
  </si>
  <si>
    <t>검토자</t>
    <phoneticPr fontId="11" type="noConversion"/>
  </si>
  <si>
    <t xml:space="preserve"> 금액</t>
    <phoneticPr fontId="1" type="noConversion"/>
  </si>
  <si>
    <t>매출</t>
    <phoneticPr fontId="1" type="noConversion"/>
  </si>
  <si>
    <t>재무제표 전체에 대한 중요성</t>
    <phoneticPr fontId="1" type="noConversion"/>
  </si>
  <si>
    <t>수행중요성</t>
    <phoneticPr fontId="1" type="noConversion"/>
  </si>
  <si>
    <t>유의적 계정의 양적 기준</t>
    <phoneticPr fontId="1" type="noConversion"/>
  </si>
  <si>
    <t>통제 유형</t>
    <phoneticPr fontId="1" type="noConversion"/>
  </si>
  <si>
    <t>통제 빈도</t>
    <phoneticPr fontId="1" type="noConversion"/>
  </si>
  <si>
    <t>통제수행자</t>
    <phoneticPr fontId="1" type="noConversion"/>
  </si>
  <si>
    <t>Description</t>
    <phoneticPr fontId="1" type="noConversion"/>
  </si>
  <si>
    <t>평가된 왜곡표시 위험(고유위험)</t>
    <phoneticPr fontId="1" type="noConversion"/>
  </si>
  <si>
    <t>통제 특성</t>
    <phoneticPr fontId="1" type="noConversion"/>
  </si>
  <si>
    <t>관련 경영진주장 및 고유위험</t>
    <phoneticPr fontId="1" type="noConversion"/>
  </si>
  <si>
    <t>재무제표 계정</t>
    <phoneticPr fontId="1" type="noConversion"/>
  </si>
  <si>
    <t>경영진주장</t>
    <phoneticPr fontId="1" type="noConversion"/>
  </si>
  <si>
    <t>통제 설명</t>
    <phoneticPr fontId="1" type="noConversion"/>
  </si>
  <si>
    <t>통제 번호</t>
    <phoneticPr fontId="1" type="noConversion"/>
  </si>
  <si>
    <t>통제 번호</t>
    <phoneticPr fontId="1" type="noConversion"/>
  </si>
  <si>
    <t>고유위험</t>
    <phoneticPr fontId="1" type="noConversion"/>
  </si>
  <si>
    <t>통제가 대처하는 왜곡표시의 원천</t>
    <phoneticPr fontId="1" type="noConversion"/>
  </si>
  <si>
    <t>통제 요약</t>
    <phoneticPr fontId="1" type="noConversion"/>
  </si>
  <si>
    <t>관찰</t>
    <phoneticPr fontId="1" type="noConversion"/>
  </si>
  <si>
    <t>검사</t>
    <phoneticPr fontId="1" type="noConversion"/>
  </si>
  <si>
    <t>검토 유형 통제 테스트 시 추가 고려사항</t>
    <phoneticPr fontId="1" type="noConversion"/>
  </si>
  <si>
    <t>다른 통제 번호</t>
    <phoneticPr fontId="1" type="noConversion"/>
  </si>
  <si>
    <t>설계의 효과성에 대한 결론</t>
    <phoneticPr fontId="1" type="noConversion"/>
  </si>
  <si>
    <t>통제와 연관된 위험</t>
    <phoneticPr fontId="1" type="noConversion"/>
  </si>
  <si>
    <t>통제와 연관된 위험 평가 절차와 고려사항</t>
    <phoneticPr fontId="1" type="noConversion"/>
  </si>
  <si>
    <t>통제와 연관된 위험 평가 결과</t>
    <phoneticPr fontId="1" type="noConversion"/>
  </si>
  <si>
    <t>통제 운영의 효과성 테스트</t>
    <phoneticPr fontId="1" type="noConversion"/>
  </si>
  <si>
    <t>모집단의 완전성을 
확인하기 위해 수행한 절차</t>
    <phoneticPr fontId="1" type="noConversion"/>
  </si>
  <si>
    <t>순번</t>
    <phoneticPr fontId="1" type="noConversion"/>
  </si>
  <si>
    <t>표본 추출 일자</t>
    <phoneticPr fontId="1" type="noConversion"/>
  </si>
  <si>
    <t>Reference</t>
    <phoneticPr fontId="1" type="noConversion"/>
  </si>
  <si>
    <t>비고</t>
    <phoneticPr fontId="1" type="noConversion"/>
  </si>
  <si>
    <t>상기 절차의 수행 및 입수한 증거에 따라 통제이탈이 식별되었는가?</t>
    <phoneticPr fontId="1" type="noConversion"/>
  </si>
  <si>
    <t>운영의 효과성에 대한 결론</t>
    <phoneticPr fontId="1" type="noConversion"/>
  </si>
  <si>
    <t>추적조사</t>
    <phoneticPr fontId="1" type="noConversion"/>
  </si>
  <si>
    <t>통제이탈이 변이라고 판단한 
근거 및 이를 뒷받침하는 증거</t>
    <phoneticPr fontId="1" type="noConversion"/>
  </si>
  <si>
    <t>통제이탈이 변이에 해당하는 경우,
표본을 확대하여 테스트를 수행하였는가?</t>
    <phoneticPr fontId="1" type="noConversion"/>
  </si>
  <si>
    <t>순번</t>
    <phoneticPr fontId="2" type="noConversion"/>
  </si>
  <si>
    <t>관련 통제 명칭 / 
통제 미비점에 대한 설명</t>
    <phoneticPr fontId="2" type="noConversion"/>
  </si>
  <si>
    <t>통제 유형</t>
    <phoneticPr fontId="2" type="noConversion"/>
  </si>
  <si>
    <t>미비점 유형</t>
    <phoneticPr fontId="2" type="noConversion"/>
  </si>
  <si>
    <t>당기 최초 발생인지, 
전기 미비점의 재발생인지?</t>
    <phoneticPr fontId="2" type="noConversion"/>
  </si>
  <si>
    <t>관련경영진주장</t>
    <phoneticPr fontId="2" type="noConversion"/>
  </si>
  <si>
    <t>유의적 계정 또는 공시</t>
    <phoneticPr fontId="1" type="noConversion"/>
  </si>
  <si>
    <t>미비점 속성</t>
    <phoneticPr fontId="2" type="noConversion"/>
  </si>
  <si>
    <t>조서 번호</t>
    <phoneticPr fontId="2" type="noConversion"/>
  </si>
  <si>
    <t>잠재적 왜곡표시의 
발생가능성</t>
    <phoneticPr fontId="2" type="noConversion"/>
  </si>
  <si>
    <t>발생가능성에 대한 근거</t>
    <phoneticPr fontId="1" type="noConversion"/>
  </si>
  <si>
    <t>보완통제 테스트 
관련 조서번호</t>
    <phoneticPr fontId="2" type="noConversion"/>
  </si>
  <si>
    <t>내부회계관리제도 
구성요소</t>
    <phoneticPr fontId="2" type="noConversion"/>
  </si>
  <si>
    <t>(원칙 10. 통제활동의 선택과 구축) 회사는 내부회계관리제도의 목적 달성을 저해하는 위험을 수용 가능한 수준으로 줄일 수 있는 통제활동을 선택하고 구축한다.</t>
    <phoneticPr fontId="2" type="noConversion"/>
  </si>
  <si>
    <t>(원칙 11. 정보기술 일반통제의 선정과 구축) 회사는 내부회계관리제도 목적 달성을 지원하는 정보기술 일반통제를 선정하고 구축한다.</t>
    <phoneticPr fontId="2" type="noConversion"/>
  </si>
  <si>
    <t>(원칙 12. 정책과 절차를 통한 실행) 회사는 기대사항을 정한 정책과 그 정책을 실행하기 위한 절차를 통하여 통제활동을 적용한다.</t>
    <phoneticPr fontId="2" type="noConversion"/>
  </si>
  <si>
    <t>시정(remediation) 여부</t>
    <phoneticPr fontId="1" type="noConversion"/>
  </si>
  <si>
    <t xml:space="preserve">    1. 통제 미비점 집계</t>
    <phoneticPr fontId="2" type="noConversion"/>
  </si>
  <si>
    <t xml:space="preserve">    3. 미비점 평가 결론</t>
    <phoneticPr fontId="2" type="noConversion"/>
  </si>
  <si>
    <t>보완통제 목록</t>
    <phoneticPr fontId="2" type="noConversion"/>
  </si>
  <si>
    <t>시정된 통제를 
테스트한 조서</t>
    <phoneticPr fontId="2" type="noConversion"/>
  </si>
  <si>
    <t>기말시점 이전에 
통제가 시정되고 
시정된 통제가 
테스트되었는지?</t>
    <phoneticPr fontId="1" type="noConversion"/>
  </si>
  <si>
    <t>잠재적 왜곡표시의 크기 
산출 내역 또는 관련 조서</t>
    <phoneticPr fontId="1" type="noConversion"/>
  </si>
  <si>
    <t>보완통제가 
테스트되고 
평가되었는지?</t>
    <phoneticPr fontId="2" type="noConversion"/>
  </si>
  <si>
    <t>일자</t>
    <phoneticPr fontId="11" type="noConversion"/>
  </si>
  <si>
    <t xml:space="preserve">결산일 </t>
    <phoneticPr fontId="11" type="noConversion"/>
  </si>
  <si>
    <t>항 목</t>
  </si>
  <si>
    <t>조서번호</t>
  </si>
  <si>
    <t>수 행 자</t>
  </si>
  <si>
    <t>비 고</t>
  </si>
  <si>
    <r>
      <rPr>
        <b/>
        <sz val="12"/>
        <color rgb="FF000000"/>
        <rFont val="HY신명조"/>
        <family val="1"/>
        <charset val="129"/>
      </rPr>
      <t>전사적 수준 통제</t>
    </r>
    <r>
      <rPr>
        <sz val="12"/>
        <color rgb="FF000000"/>
        <rFont val="HY신명조"/>
        <family val="1"/>
        <charset val="129"/>
      </rPr>
      <t xml:space="preserve">
기업이 효과적인 내부회계관리제도를 갖추고 있는지 여부에 대한 감사인의 결론에 중요한 전사적 수준 통제를 식별하고 테스트한다.</t>
    </r>
    <phoneticPr fontId="1" type="noConversion"/>
  </si>
  <si>
    <r>
      <rPr>
        <b/>
        <sz val="12"/>
        <color rgb="FF000000"/>
        <rFont val="HY신명조"/>
        <family val="1"/>
        <charset val="129"/>
      </rPr>
      <t>통제환경</t>
    </r>
    <r>
      <rPr>
        <sz val="12"/>
        <color rgb="FF000000"/>
        <rFont val="HY신명조"/>
        <family val="1"/>
        <charset val="129"/>
      </rPr>
      <t xml:space="preserve">
효과적인 내부회계관리제도에 미치는 영향이 중요하기 때문에 회사의 통제환경을 평가한다. 통제환경 평가의 일부로 다음사항을 평가해야 한다.
• 경영진의 철학과 경영방식이 효과적인 내부회계관리제도를 장려하는지 여부
• 건전한 도덕성과 윤리적 가치(특히, 최고 경영진의 경우)가 발전되고 이해되는지 여부 
• 지배기구가 재무보고와 내부통제에 대한 감시책임을 이해하고 이행하고 있는지 여부
</t>
    </r>
    <phoneticPr fontId="1" type="noConversion"/>
  </si>
  <si>
    <r>
      <rPr>
        <b/>
        <sz val="12"/>
        <color rgb="FF000000"/>
        <rFont val="HY신명조"/>
        <family val="1"/>
        <charset val="129"/>
      </rPr>
      <t>내부회계관리제도 구성요소 평가</t>
    </r>
    <r>
      <rPr>
        <sz val="12"/>
        <color rgb="FF000000"/>
        <rFont val="HY신명조"/>
        <family val="1"/>
        <charset val="129"/>
      </rPr>
      <t xml:space="preserve">
내부회계관리제도 구성요소를 평가하고 다음을 결정한다.
a. 구성요소가 내부회계관리제도의 설계, 실행 및 운영에 존재하고 기능하는지 여부 
b. 기업의 재무보고 목적을 달성하기 위해 구성요소가 연계되어 통합적으로 운영되고 있는지 여부 </t>
    </r>
    <phoneticPr fontId="1" type="noConversion"/>
  </si>
  <si>
    <r>
      <rPr>
        <b/>
        <sz val="12"/>
        <color rgb="FF000000"/>
        <rFont val="HY신명조"/>
        <family val="1"/>
        <charset val="129"/>
      </rPr>
      <t xml:space="preserve">보고기간말 재무보고 프로세스 </t>
    </r>
    <r>
      <rPr>
        <sz val="12"/>
        <color rgb="FF000000"/>
        <rFont val="HY신명조"/>
        <family val="1"/>
        <charset val="129"/>
      </rPr>
      <t xml:space="preserve">
보고기간말 재무보고 프로세스를 평가하여야 한다. 보고기간말 재무보고 프로세스에는 다음을 포함한다.
a. 총계정원장에 거래 총액을 기표하기 위해 사용되는 절차
b. 회계정책의 선택과 적용과 관련된 절차 
c. 총계정원장에 분개를 생성, 승인, 기록 및 처리하기 위해 사용되는 절차
d. 연차 및 분기 재무제표에 반복적∙ 비반복적 조정사항을 기록하기 위해 사용되는 절차
e. 연차 및 분기 재무제표를 작성하기 위한 절차(문단 A35참조)
보고기간말 재무보고 프로세스 평가의 일환으로, 감사인은 다음을 평가하여야 한다. 
a. 기업이 재무제표 생성을 위해 사용하는 프로세스의 입력자료, 수행하는 절차 및 산출물
b. 보고기간말 재무보고 프로세스에 정보기술이 관련되는 정도
c.  경영진에서 누가 참여하는지
d. 보고기간말 재무보고 프로세스에 포함되는 사업장
e.  조정사항 및 연결조정 분개의 유형
f. 경영진과 지배기구가 프로세스에 대해 수행하는 감시의 성격 및 범위</t>
    </r>
    <phoneticPr fontId="1" type="noConversion"/>
  </si>
  <si>
    <t>9210</t>
    <phoneticPr fontId="1" type="noConversion"/>
  </si>
  <si>
    <t>9200 전사적 수준 통제  (기준서 1100 문단 24~28)</t>
    <phoneticPr fontId="11" type="noConversion"/>
  </si>
  <si>
    <r>
      <t xml:space="preserve">운영효과성 평가를위한 추가 테스트 필요 여부? </t>
    </r>
    <r>
      <rPr>
        <b/>
        <sz val="9"/>
        <rFont val="맑은 고딕"/>
        <family val="3"/>
        <charset val="129"/>
        <scheme val="minor"/>
      </rPr>
      <t>(주3)</t>
    </r>
    <phoneticPr fontId="2" type="noConversion"/>
  </si>
  <si>
    <r>
      <t xml:space="preserve">추가 테스트 조서에 대한 참조 </t>
    </r>
    <r>
      <rPr>
        <b/>
        <sz val="9"/>
        <rFont val="맑은 고딕"/>
        <family val="3"/>
        <charset val="129"/>
        <scheme val="minor"/>
      </rPr>
      <t>(주4)</t>
    </r>
    <phoneticPr fontId="2" type="noConversion"/>
  </si>
  <si>
    <r>
      <t xml:space="preserve">직접 통제, 
or 간접 통제 
</t>
    </r>
    <r>
      <rPr>
        <b/>
        <sz val="9"/>
        <rFont val="맑은 고딕"/>
        <family val="3"/>
        <charset val="129"/>
        <scheme val="minor"/>
      </rPr>
      <t>(주2)</t>
    </r>
    <phoneticPr fontId="2" type="noConversion"/>
  </si>
  <si>
    <t>9210A  중점고려사항</t>
    <phoneticPr fontId="11" type="noConversion"/>
  </si>
  <si>
    <t>중점고려사항</t>
    <phoneticPr fontId="2" type="noConversion"/>
  </si>
  <si>
    <t xml:space="preserve">45.1 다양한 부정의 유형 고려 – 부정위험 평가 시 다양한 방식의 부정과 비리행위로부터 비롯되는 부정한 재무보고, 자산의 잠재적 손실, 부패 등을 고려한다.
</t>
    <phoneticPr fontId="1" type="noConversion"/>
  </si>
  <si>
    <t xml:space="preserve">38.1 경영진과 이사회의 의지 – 경영진과 이사회는 내부회계관리제도가 효과적으로 기능할 수 있도록 지침, 조치, 행동을 통해 도덕성과 윤리적 가치의 중요성을 강조한다.
</t>
    <phoneticPr fontId="1" type="noConversion"/>
  </si>
  <si>
    <t xml:space="preserve">38.2 윤리강령 수립 – 회사의 윤리강령은 도덕성과 윤리적 가치에 관한 이사회와 고위 경영진의 기대사항을 반영하고 있으며, 회사의 모든 임직원, 외부서비스제공자 및 협력업체가 이를 숙지하고 있다.
</t>
    <phoneticPr fontId="1" type="noConversion"/>
  </si>
  <si>
    <t xml:space="preserve">38.3 윤리강령 준수 평가 – 윤리강령의 준수에 대한 개인과 팀의 성과를 평가하는 프로세스가 수립되어 있다.
</t>
    <phoneticPr fontId="1" type="noConversion"/>
  </si>
  <si>
    <t xml:space="preserve">38.4 윤리강령 위반사항의 적시 처리 – 윤리강령의 위반사항은 적시에 일관된 방식으로 식별되고 개선된다.
</t>
    <phoneticPr fontId="1" type="noConversion"/>
  </si>
  <si>
    <t xml:space="preserve">39.1 이사회의 감독 책임 정립 – 이사회는 수립된 요구사항 및 기대사항과 관련된 감독 책임을 인지하고 수용한다. 단, 이사회는 외감법 등 법률에서 정하는 사항과 내부회계관리제도, 내부감사 및 부정방지 프로그램 등의 감독 책임을 감사(위원회)에 위임할 수 있다. 
</t>
    <phoneticPr fontId="1" type="noConversion"/>
  </si>
  <si>
    <t xml:space="preserve">39.2 이사회의 전문성 확보 – 이사회는 이사회 구성원에게 필요한 기술과 전문지식을 정의하고, 유지하며, 주기적으로 평가한다. 이를 통해 이사회 구성원들이 고위 경영진에게 면밀한 질문을 하고 상응하는 조치를 취할 수 있게 한다.
</t>
    <phoneticPr fontId="1" type="noConversion"/>
  </si>
  <si>
    <t xml:space="preserve">39.3 이사회의 독립적 운영 – 이사회는 경영진의 의사결정을 평가하고 감독함에 있어 경영진으로부터 독립적이며 객관성을 갖춘 충분한 인력을 보유한다.
</t>
    <phoneticPr fontId="1" type="noConversion"/>
  </si>
  <si>
    <t xml:space="preserve">39.4 내부회계관리제도 감독 수행 – 이사회는 경영진의 내부회계관리제도 설계, 구축 및 운영에 대한 감독 책임을 가진다. 
</t>
    <phoneticPr fontId="1" type="noConversion"/>
  </si>
  <si>
    <t xml:space="preserve">40.1 조직구조 고려 – 경영진과 이사회는 회사의 목적 달성을 지원하기 위해 다양한 조직구조(운영단위, 법적 실체, 지역적 분포, 외부서비스제공자 포함)를 고려한다.
</t>
    <phoneticPr fontId="1" type="noConversion"/>
  </si>
  <si>
    <t xml:space="preserve">40.2 보고체계 수립 – 경영진은 각각의 조직이 권한과 책임을 이행하고 정보교류가 가능한 보고체계를 설계하고 평가한다.
</t>
    <phoneticPr fontId="1" type="noConversion"/>
  </si>
  <si>
    <t xml:space="preserve">40.3 권한과 책임의 정의, 부여 및 제한 – 경영진과 이사회는 권한을 위임하고 책임을 정의하며 적절한 프로세스와 기술을 활용하여 조직의 다양한 수준의 필요성에 따라 책임을 부여하고 업무를 분장한다.
</t>
    <phoneticPr fontId="1" type="noConversion"/>
  </si>
  <si>
    <t xml:space="preserve">41.1 정책 및 실무절차 수립 – 정책 및 실무절차는 내부회계관리제도 목적 달성 지원을 위해 필요한 적격성의 기대사항을 반영한다.
</t>
    <phoneticPr fontId="1" type="noConversion"/>
  </si>
  <si>
    <t xml:space="preserve">41.2 적격성 평가 및 보완 – 경영진과 이사회는 정책 및 실무절차에 의거하여 조직 구성원 및 외부서비스제공자들의 적격성을 평가하고, 평가 결과 파악된 미비사항을 보완하기 위해 필요한 조치를 취한다.
</t>
    <phoneticPr fontId="1" type="noConversion"/>
  </si>
  <si>
    <t xml:space="preserve">41.3 인력 선발, 육성 및 유지 – 회사는 내부회계관리제도 목적 달성을 지원하기 위해, 충분하고 적격성 있는 인력 및 외부서비스제공자를 선발, 육성하고 유지하는 데 필요한 교육과 훈련을 제공한다.
</t>
    <phoneticPr fontId="1" type="noConversion"/>
  </si>
  <si>
    <t xml:space="preserve">41.4 승계계획 및 준비 – 고위 경영진과 이사회는 내부회계관리제도상 중요한 책임에 관한 승계계획을 수립한다.
</t>
    <phoneticPr fontId="1" type="noConversion"/>
  </si>
  <si>
    <t xml:space="preserve">42.1 조직구조, 권한 및 책임을 통한 내부회계관리제도 책임 부여 – 경영진과 이사회는 조직 전체 구성원들과 내부회계관리제도 수행에 관한 책임에 대해 의사소통을 하고, 그들에게 책임을 부여하며 필요한 경우 개선활동을 이행하도록 하는 체계를 수립한다.
</t>
    <phoneticPr fontId="1" type="noConversion"/>
  </si>
  <si>
    <t xml:space="preserve">42.2 성과평가 및 보상정책 수립 – 경영진과 이사회는 장단기 목적 달성의 균형을 고려하고, 조직 전체 구성원의 내부회계관리제도 책임 이행에 적합한 성과평가와 보상정책을 수립한다.
</t>
    <phoneticPr fontId="1" type="noConversion"/>
  </si>
  <si>
    <t xml:space="preserve">42.3 성과평가 및 보상정책과의 연계 – 경영진과 이사회는 내부회계관리제도 목적 달성을 위해 내부회계관리제도 책임 이행과 그에 따른 성과평가 및 보상을 연계한다.
</t>
    <phoneticPr fontId="1" type="noConversion"/>
  </si>
  <si>
    <t xml:space="preserve">42.4 과도한 압박 고려 – 경영진과 이사회는 조직 구성원들에게 책임을 부여하고 성과평가지표를 수립하고 평가할 때 관련된 압박이 존재하는지를 평가하고 조정한다.
</t>
    <phoneticPr fontId="1" type="noConversion"/>
  </si>
  <si>
    <t xml:space="preserve">42.5 개인의 성과평가, 보상 또는 징계조치 – 경영진과 이사회는 내부회계관리제도 책임 이행(윤리강령의 준수 및 적격성의 기대 수준 충족 포함)에 대한 성과를 평가하고, 그 결과에 따라 보상하거나 필요 시 징계조치를 취한다.
</t>
    <phoneticPr fontId="1" type="noConversion"/>
  </si>
  <si>
    <t xml:space="preserve">43.1 적합한 회계기준의 준수 – 신뢰할 수 있는 외부 재무제표를 작성할 때, 경영진은 회사에 적용되는 회계기준을 고려한다. 또한 경영진은 회사의 상황과 목적에 적합한 회계원칙을 채택하고 일관성 있게 적용한다.
</t>
    <phoneticPr fontId="1" type="noConversion"/>
  </si>
  <si>
    <t xml:space="preserve">43.2 회사 활동의 실질 반영 – 외부 재무보고는 재무정보의 질적 특성과 경영자 주장을 뒷받침할 수 있는 기초 거래와 사건을 반영한다.
</t>
    <phoneticPr fontId="1" type="noConversion"/>
  </si>
  <si>
    <t xml:space="preserve">43.3 중요성 고려 – 경영진은 재무제표 표시에 있어 중요성을 고려한다
</t>
    <phoneticPr fontId="1" type="noConversion"/>
  </si>
  <si>
    <t xml:space="preserve">44.1 회사 내 다양한 조직 수준 고려 – 회사는 회사, 종속회사, 부문, 운영 팀 및 기능 단위 등 회사 전체 조직 단위에서 목적 달성과 관련된 위험을 식별하고 평가한다.
</t>
    <phoneticPr fontId="1" type="noConversion"/>
  </si>
  <si>
    <t xml:space="preserve">44.2 외부 재무보고에 영향을 미치는 내부 및 외부 요인 분석 – 내부 및 외부 요인과 그 요인들이 외부에 공시되는 재무제표의 신뢰성을 확보하는 목적을 달성하는데 미치는 영향을 고려한다.
</t>
    <phoneticPr fontId="1" type="noConversion"/>
  </si>
  <si>
    <t xml:space="preserve">44.3 적절한 수준의 경영진 참여 – 적절한 수준의 경영진이 참여하는 효과적인 위험평가체계를 구축한다.
</t>
    <phoneticPr fontId="1" type="noConversion"/>
  </si>
  <si>
    <t xml:space="preserve">44.4 식별된 위험의 중요성 평가 – 회사는 해당 위험의 잠재적인 중요성을 평가하는 절차를 포함한 프로세스를 통해 식별된 위험을 분석한다.
</t>
    <phoneticPr fontId="1" type="noConversion"/>
  </si>
  <si>
    <t xml:space="preserve">44.5 위험 대응 방안 결정 – 위험평가 결과 식별된 재무제표 왜곡표시 위험에 대하여는 적절한 위험 대응 방안을 결정하여 시행한다.
</t>
    <phoneticPr fontId="1" type="noConversion"/>
  </si>
  <si>
    <t xml:space="preserve">45.2 유인과 압력의 평가 – 부정위험 평가 시 유인(incentive)과 압력(pressure)으로 인한 부정의 발생가능성을 고려한다.
</t>
    <phoneticPr fontId="1" type="noConversion"/>
  </si>
  <si>
    <t xml:space="preserve">45.3 기회 평가 – 부정위험 평가 시 취약한 통제활동 등으로 인해 승인되지 않은 자산의 취득·사용·처분, 재무보고기록의 변경, 기타 부적절한 행위 등 부정을 저지를 수 있는 기회가 발생할 수 있는 가능성을 고려한다.
</t>
    <phoneticPr fontId="1" type="noConversion"/>
  </si>
  <si>
    <t xml:space="preserve">45.4 태도와 합리화에 대한 평가 – 부정위험 평가 시 임직원이 어떻게 부적절한 행위에 연관되는 지와 어떻게 부적절한 행위를 정당화 하는지를 고려한다.
</t>
    <phoneticPr fontId="1" type="noConversion"/>
  </si>
  <si>
    <t xml:space="preserve">46.1 외부 환경 변화의 평가 – 위험을 식별하는 과정에서 사업과 관련된 규제의 변화, 경제적인 변화, 물리적 환경의 변화 등이 내부회계관리제도에 미치는 영향을 고려한다.
</t>
    <phoneticPr fontId="1" type="noConversion"/>
  </si>
  <si>
    <t xml:space="preserve">46.2 사업모델 변화의 평가 – 새로운 사업영역이나 기존 사업구성의 급격한 변화, 기업인수나 사업양수도, 급격한 성장, 해외 의존도의 변화, 새로운 기술 등이 내부회계관리제도에 미치는 영향을 고려한다.
</t>
    <phoneticPr fontId="1" type="noConversion"/>
  </si>
  <si>
    <t xml:space="preserve">46.3 리더십 변화의 평가 – 회사는 경영진의 변경과, 이에 따른 경영진의 태도 및 철학의 변화가 내부회계관리제도에 미치는 영향을 고려한다.
</t>
    <phoneticPr fontId="1" type="noConversion"/>
  </si>
  <si>
    <t xml:space="preserve">47.1 위험평가와의 통합 – 위험평가 결과 확인된 위험을 관리하고 줄일 수 있는 통제활동을 마련한다.
</t>
    <phoneticPr fontId="1" type="noConversion"/>
  </si>
  <si>
    <t xml:space="preserve">47.2 회사의 고유한 요인 고려 – 경영진은 통제활동 선택 및 구축 시, 회사의 고유한 특성뿐만 아니라 사업 환경, 복잡성, 성격 및 범위 등의 영향을 고려한다.
</t>
    <phoneticPr fontId="1" type="noConversion"/>
  </si>
  <si>
    <t xml:space="preserve">47.3 관련 있는 업무프로세스 결정 – 경영진은 통제활동이 필요한 관련 있는 업무프로세스를 결정한다.
</t>
    <phoneticPr fontId="1" type="noConversion"/>
  </si>
  <si>
    <t xml:space="preserve">47.4 통제유형의 조합 – 위험을 완화시키기 위해 다양한 속성을 결합한 균형 잡힌 통제활동을 고려한다(수동통제와 자동통제, 예방통제와 적발통제 등)
</t>
    <phoneticPr fontId="1" type="noConversion"/>
  </si>
  <si>
    <t xml:space="preserve">47.5 다양한 수준의 통제활동 적용 고려 – 경영진은 회사 내 다양한 수준의 통제활동을 고려한다.
</t>
    <phoneticPr fontId="1" type="noConversion"/>
  </si>
  <si>
    <t xml:space="preserve">47.6 업무분장 고려 – 경영진은 양립할 수 없는 직무를 분리하되, 업무분장 적용이 가능하지 않을 경우 대체적인 통제활동을 선택하고 구축한다.
</t>
    <phoneticPr fontId="1" type="noConversion"/>
  </si>
  <si>
    <t xml:space="preserve">48.1 업무프로세스에서 사용되는 정보기술과 정보기술 일반통제간 의존도 결정 – 경영진은 업무프로세스 및 자동통제와 정보기술 일반통제간의 의존성과 연관성을 이해하고 결정한다.
</t>
    <phoneticPr fontId="1" type="noConversion"/>
  </si>
  <si>
    <t xml:space="preserve">48.2 정보기술 인프라 통제활동 수립 – 경영진은 정보처리의 완전성, 정확성 및 이용가능성을 확보하기 위한 정보기술 인프라에 대한 통제활동을 선택하고 구축한다.
</t>
    <phoneticPr fontId="1" type="noConversion"/>
  </si>
  <si>
    <t xml:space="preserve">48.3 보안관리 프로세스에 대한 통제활동 수립 – 경영진은 업무 책임에 상응하는 정보기술 접근권한을 허가된 담당자로 제한하고, 외부의 위협으로부터 회사의 자산을 보호하기 위한 보안 관련 통제활동을 선택하고 구축한다.
</t>
    <phoneticPr fontId="1" type="noConversion"/>
  </si>
  <si>
    <t xml:space="preserve">48.4 정보기술의 취득, 개발 및 유지보수 프로세스에 대한 통제 수립 – 경영진은 내부회계관리제도 목적 달성을 위하여 정보기술 및 인프라의 취득, 개발, 유지보수 활동에 대한 통제활동을 선정하고 구축한다.
</t>
    <phoneticPr fontId="1" type="noConversion"/>
  </si>
  <si>
    <t xml:space="preserve">49.1 경영진의 지침 전달을 지원하기 위한 정책 및 절차 수립 – 경영진은 기대사항을 정한 정책과 이를 실행 가능한 구체적 절차로 제시하여 업무프로세스 및 구성원의 일상적인 활동에 통제활동이 내재화되도록 한다.
</t>
    <phoneticPr fontId="1" type="noConversion"/>
  </si>
  <si>
    <t xml:space="preserve">49.2 정책과 절차의 적용을 위한 책임 확립과 담당자의 지정 – 경영진은 관련 위험이 존재하는 사업단위 또는 부서의 경영진(또는 지정된 인원)과 함께 통제활동에 대한 책임을 확립하고 담당자를 지정한다.
</t>
    <phoneticPr fontId="1" type="noConversion"/>
  </si>
  <si>
    <t xml:space="preserve">49.3 통제활동의 적시 수행 – 통제활동별로 지정된 담당자가 정책과 절차에 정해진 대로 통제활동을 적시에 수행한다.
</t>
    <phoneticPr fontId="1" type="noConversion"/>
  </si>
  <si>
    <t xml:space="preserve">49.4 개선조치 이행 – 통제활동 수행 결과 식별된 문제점에 대하여 책임 있는 담당자가 조사하고 조치를 취한다.
</t>
    <phoneticPr fontId="1" type="noConversion"/>
  </si>
  <si>
    <t xml:space="preserve">49.5 적격성 있는 담당자의 수행 – 충분한 권한을 가진 적격성 있는 담당자가 지속적인 관심과 주의를 기울여 통제활동을 수행한다.
</t>
    <phoneticPr fontId="1" type="noConversion"/>
  </si>
  <si>
    <t xml:space="preserve">49.6 정책, 절차 및 통제활동의 주기적인 재평가 – 경영진은 정책, 절차 및 통제활동이 지속적으로 적정한지 판단하기 위하여 주기적으로 검토하고, 필요 시 정책, 절차 및 통제활동을 개정 또는 개선한다.
</t>
    <phoneticPr fontId="1" type="noConversion"/>
  </si>
  <si>
    <t xml:space="preserve">50.1 정보 요구사항의 식별 – 회사의 내부회계관리제도 목적 달성과 내부회계관리제도 구성요소들의 기능을 지원하기 위해 필요하고 요구되는 정보를 식별하는 절차가 수립되어 있다.
</t>
    <phoneticPr fontId="1" type="noConversion"/>
  </si>
  <si>
    <t xml:space="preserve">50.2 내부 및 외부의 데이터 원천 포착 – 정보시스템은 내부 및 외부의 데이터 원천을 포착한다.
</t>
    <phoneticPr fontId="1" type="noConversion"/>
  </si>
  <si>
    <t xml:space="preserve">50.3 관련 있는 데이터를 의미 있는 정보로 변환 – 정보시스템은 관련 있는 데이터를 처리하여 의미 있는 정보로 변환한다.
</t>
    <phoneticPr fontId="1" type="noConversion"/>
  </si>
  <si>
    <t xml:space="preserve">50.4 정보 처리 과정에서 품질의 유지·관리 – 정보시스템은 시의적절하고, 최신의, 정확하고, 완전하고, 접근가능하고, 보호되고, 검증가능한 정보를 생산하고 유지하며 동 정보가 내부회계관리제도 구성요소 지원에 적절한 정보인지 검토한다.
</t>
    <phoneticPr fontId="1" type="noConversion"/>
  </si>
  <si>
    <t xml:space="preserve">50.5 비용과 효익 고려 – 의사소통 대상이 되는 정보의 성격, 양, 상세한 정도는 회사의 내부회계관리제도 목적에 부합하고, 목적 달성을 지원한다.
</t>
    <phoneticPr fontId="1" type="noConversion"/>
  </si>
  <si>
    <t xml:space="preserve">51.1 내부회계관리제도 정보에 대한 의사소통 – 모든 직원이 내부회계관리제도 책임을 이해하고 이행하기 위해 필요한 정보를 교환하는 프로세스가 존재한다.
</t>
    <phoneticPr fontId="1" type="noConversion"/>
  </si>
  <si>
    <t xml:space="preserve">51.2 경영진과 이사회 간의 의사소통 – 경영진과 이사회는 회사의 내부회계관리제도 목적과 관련한 각자의 역할 수행을 위해 요구되는 정보를 얻을 수 있도록 양자 간에 의사소통한다.
</t>
    <phoneticPr fontId="1" type="noConversion"/>
  </si>
  <si>
    <t xml:space="preserve">51.3 별도의 의사소통 라인 제공 – 통상적인 의사소통 채널이 비효과적인 경우를 대비하여 익명 또는 비밀이 보장된 의사소통이 가능하도록 내부고발제도 같은 별도의 의사소통 채널이 갖추어져 있다.
</t>
    <phoneticPr fontId="1" type="noConversion"/>
  </si>
  <si>
    <t xml:space="preserve">51.4 적절한 의사소통 방법 선택 – 시기, 대상자 및 정보의 성격을 고려하여 의사소통의 방법을 선택한다.
</t>
    <phoneticPr fontId="1" type="noConversion"/>
  </si>
  <si>
    <t xml:space="preserve">52.1 외부 관계자와의 의사소통 – 주주, 협력업체, 소유주, 규제기관, 고객, 재무분석가 등 외부 관계자와 관련 있는 정보를 적시에 의사소통할 수 있는 프로세스가 구축되어 있다.
</t>
    <phoneticPr fontId="1" type="noConversion"/>
  </si>
  <si>
    <t xml:space="preserve">52.2 외부로부터의 의사소통 – 고객, 소비자, 공급자, 외부감사인, 규제기관, 재무분석가 등 외부 관계자의 의견을 수렴하여 경영진과 이사회에 관련 있는 정보를 제공할 수 있는 개방된 의사소통 채널을 마련한다.
</t>
    <phoneticPr fontId="1" type="noConversion"/>
  </si>
  <si>
    <t xml:space="preserve">52.3 이사회와의 의사소통 – 외부 관계자가 수행한 평가로부터 도출된 관련 있는 정보는 이사회와 의사소통된다.
</t>
    <phoneticPr fontId="1" type="noConversion"/>
  </si>
  <si>
    <t xml:space="preserve">52.4 별도의 의사소통 라인 제공 – 통상적인 의사소통 채널이 작동하지 않거나 비효과적인 경우를 대비하여 익명 또는 비밀이 보장된 의사소통이 가능하도록 내부고발제도와 같은 별도의 의사소통 채널이 갖추어져 있다.
</t>
    <phoneticPr fontId="1" type="noConversion"/>
  </si>
  <si>
    <t xml:space="preserve">52.5 적절한 의사소통 방법 선택 – 의사소통의 시기, 대상, 성격뿐만 아니라 법률, 규제, 주주 및 이해관계자의 요구사항 및 기대를 고려하여 의사소통 방법을 선택한다.
</t>
    <phoneticPr fontId="1" type="noConversion"/>
  </si>
  <si>
    <t xml:space="preserve">53.1 상시적인 모니터링과 독립적인 평가의 결합 고려 – 경영진은 상시적인 모니터링과 독립적인 평가의 균형을 고려한다.
</t>
    <phoneticPr fontId="1" type="noConversion"/>
  </si>
  <si>
    <t xml:space="preserve">53.2 변화의 정도 고려 – 경영진은 상시적인 모니터링과 독립적인 평가를 선택하고 구축할 때, 업무와 업무프로세스의 변화의 정도를 고려한다
</t>
    <phoneticPr fontId="1" type="noConversion"/>
  </si>
  <si>
    <t xml:space="preserve">53.3 출발점(Baseline)의 설정 – 내부회계관리제도의 설계와 현재 상태는 상시적인 모니터링과 독립적인 평가를 위한 출발점을 수립하는데 활용된다.
</t>
    <phoneticPr fontId="1" type="noConversion"/>
  </si>
  <si>
    <t xml:space="preserve">53.4 충분한 지식을 갖춘 인력 활용 – 상시적인 모니터링과 독립적인 평가를 수행하는 평가자들은 평가 대상에 대한 충분한 지식을 보유하고 있다.
</t>
    <phoneticPr fontId="1" type="noConversion"/>
  </si>
  <si>
    <t xml:space="preserve">53.5 업무프로세스와의 통합 – 상시적인 모니터링은 업무프로세스에 내재되고 변화하는 상황에 따라 조정된다.
</t>
    <phoneticPr fontId="1" type="noConversion"/>
  </si>
  <si>
    <t xml:space="preserve">53.6 범위와 빈도 조정 – 경영진은 위험의 중요성에 따라 독립적인 평가의 범위와 빈도를 달리 한다.
</t>
    <phoneticPr fontId="1" type="noConversion"/>
  </si>
  <si>
    <t xml:space="preserve">53.7 객관적인 평가 – 객관적인 피드백을 제공하기 위해 주기적으로 독립적인 평가가 수행된다.
</t>
    <phoneticPr fontId="1" type="noConversion"/>
  </si>
  <si>
    <t xml:space="preserve">54.1 결과 평가 – 경영진과 이사회는 상시적인 모니터링과 독립적인 평가 결과에 대해 적절히 평가한다.
</t>
    <phoneticPr fontId="1" type="noConversion"/>
  </si>
  <si>
    <t xml:space="preserve">54.2 미비점 의사소통 – 내부회계관리제도의 미비점은 개선활동을 수행할 책임이 있는 담당자와 책임자(일반적으로 차상위자, 필요시 고위 경영진과 이사회 포함), 이사회와 적절하게 의사소통 된다.
</t>
    <phoneticPr fontId="1" type="noConversion"/>
  </si>
  <si>
    <t xml:space="preserve">54.3 개선활동에 대한 모니터링 활동 – 경영진은 통제 미비점들이 적시에 개선되는지 확인한다.
</t>
    <phoneticPr fontId="1" type="noConversion"/>
  </si>
  <si>
    <t>구성 요소</t>
    <phoneticPr fontId="2" type="noConversion"/>
  </si>
  <si>
    <t>통제환경</t>
    <phoneticPr fontId="1" type="noConversion"/>
  </si>
  <si>
    <t>위험평가</t>
    <phoneticPr fontId="1" type="noConversion"/>
  </si>
  <si>
    <t>통제활동</t>
    <phoneticPr fontId="1" type="noConversion"/>
  </si>
  <si>
    <t>정보 및 의사소통</t>
    <phoneticPr fontId="1" type="noConversion"/>
  </si>
  <si>
    <t>통제환경</t>
  </si>
  <si>
    <t>위험평가</t>
  </si>
  <si>
    <t>통제활동</t>
  </si>
  <si>
    <t>정보 및 의사소통</t>
  </si>
  <si>
    <t>모니터링</t>
  </si>
  <si>
    <r>
      <t xml:space="preserve">&lt;내부회계관리제도 설계 및 운영 개념체계&gt;
</t>
    </r>
    <r>
      <rPr>
        <b/>
        <sz val="10"/>
        <rFont val="맑은 고딕"/>
        <family val="3"/>
        <charset val="129"/>
        <scheme val="minor"/>
      </rPr>
      <t>원칙 달성을 위한 중점 고려사항</t>
    </r>
    <r>
      <rPr>
        <sz val="10"/>
        <rFont val="맑은 고딕"/>
        <family val="3"/>
        <charset val="129"/>
        <scheme val="minor"/>
      </rPr>
      <t xml:space="preserve">
22. 본 설계·운영 개념체계는 내부회계관리제도의 구성요소별 원칙 달성을 위한 중요한 항목으로 중점 고려사항을 제시하고 있다. 회사의 특수한 환경을 고려하여 일부 중점 고려사항을 적용하는 것이 적합하지 않거나 필요한 경우 중점 고려사항을 변경 또는 추가할 수 있다. 중점 고려사항은 경영진이 내부회계관리제도의 설계 및 운영 그리고 관련된 원칙이 실질적으로 존재하고 기능함을 평가하는 데 유용하게 사용될 수 있다.
23. 경영진은 내부회계관리제도를 설계, 운영 및 평가함에 있어 각 구성요소와 원칙을 필수적인 사항으로 고려하여야 하나, 원칙을 실현하기 위한 중점 고려사항은 개별 회사의 상황에 따라 적절히 조정하여 적용할 수 있다.
</t>
    </r>
    <phoneticPr fontId="1" type="noConversion"/>
  </si>
  <si>
    <t>유의적 거래유형, 계정잔액 및 공시와 관련경영진주장을 식별</t>
    <phoneticPr fontId="1" type="noConversion"/>
  </si>
  <si>
    <r>
      <t xml:space="preserve">유의적인 거래유형, 계정잔액 및 공시와 관련경영진주장을 식별한다. 
</t>
    </r>
    <r>
      <rPr>
        <sz val="11"/>
        <color rgb="FF000000"/>
        <rFont val="맑은 고딕"/>
        <family val="3"/>
        <charset val="129"/>
        <scheme val="minor"/>
      </rPr>
      <t>* 관련경영진주장: 재무제표의 왜곡표시를 포함할 가능성이 낮지 않은(more than remote) 경영진주장
* 재무제표 감사를 수행할 때 잠재적인 왜곡표시의 유형들을 고려하기 위해 이용하는 경영진주장은 감사기준서 315 문단 A124  참조</t>
    </r>
    <phoneticPr fontId="11" type="noConversion"/>
  </si>
  <si>
    <t>9310</t>
    <phoneticPr fontId="1" type="noConversion"/>
  </si>
  <si>
    <t xml:space="preserve">유의적인 거래유형, 계정잔액 및 공시와 관련경영진주장을 식별하기 위하여 재무제표 항목과 공시와 관련된 질적 및 양적 위험요소를 평가한다.
</t>
    <phoneticPr fontId="11" type="noConversion"/>
  </si>
  <si>
    <t>9320</t>
    <phoneticPr fontId="1" type="noConversion"/>
  </si>
  <si>
    <t>왜곡표시의 가능한 원천에 대한 이해</t>
    <phoneticPr fontId="1" type="noConversion"/>
  </si>
  <si>
    <t>유의적인 거래유형, 계정잔액 및 공시와 관련경영진주장을 식별하는 것의 일환으로 재무제표의 중요한 왜곡표시를 야기할 잠재적 왜곡표시의 가능한 원천을 결정한다.</t>
    <phoneticPr fontId="11" type="noConversion"/>
  </si>
  <si>
    <t>기업이 부문을 보유한 경우, 감사인은 그룹재무제표 에 근거하여 유의적인 거래유형, 계정잔액 및 공시와 관련경영진주장을 식별하여야 한다.</t>
    <phoneticPr fontId="11" type="noConversion"/>
  </si>
  <si>
    <t>잠재적 왜곡표시의 가능한 원천을 더 많이 이해하기 위하여, 그리고 테스트 대상 통제를 선정하는 것의 일부로써, 다음의 절차를 수행한다. 
• 거래가 개시, 승인, 기록, 처리 및 보고되는 방법을 포함하여, 관련경영진주장과 관련된 거래의 흐름을 이해한다.
• 개별적으로 혹은 다른 왜곡표시와 결합하여 중요한 왜곡표시(부정으로 인한 왜곡표시 포함)가 발생할 수 있는 기업 프로세스 내의 지점을 식별한다(예를 들어, 정보가 개시, 이전 또는 수정되는 지점).
• 잠재적 왜곡표시에 대처하기 위하여 경영진이 실행한 통제를 식별한다.
• 재무제표에 중요한 영향을 미칠 수 있는 승인되지 않은 기업 자산의 취득, 사용 또는 처분을 예방하거나 적시에 발견∙수정하기 위해 경영진이 실행한 통제를 식별한다.</t>
    <phoneticPr fontId="11" type="noConversion"/>
  </si>
  <si>
    <r>
      <t xml:space="preserve">정보기술이 기업의 거래 흐름에 어떻게 영향을 미치는지 기업이 정보기술로 인하여 제기되는 위험에 어떻게 대응하는지 이해한다.
</t>
    </r>
    <r>
      <rPr>
        <sz val="11"/>
        <color rgb="FF000000"/>
        <rFont val="맑은 고딕"/>
        <family val="3"/>
        <charset val="129"/>
        <scheme val="minor"/>
      </rPr>
      <t>* 감사기준서 315 “기업과 기업환경에 대한 이해를 통한 중요왜곡표시위험의 식별과 평가”문단 21 참조</t>
    </r>
    <phoneticPr fontId="11" type="noConversion"/>
  </si>
  <si>
    <t>테스트 대상 통제의 선정</t>
    <phoneticPr fontId="1" type="noConversion"/>
  </si>
  <si>
    <t>9330</t>
    <phoneticPr fontId="1" type="noConversion"/>
  </si>
  <si>
    <t>기업의 통제가 각 관련경영진주장의 평가된 왜곡표시위험에 충분히 대처하고 있는지 여부에 대한 감사인의 결론에 중요한 통제를 식별하고 테스트 대상으로 선정한다.</t>
    <phoneticPr fontId="1" type="noConversion"/>
  </si>
  <si>
    <t>9310  유의적인 거래유형, 계정잔액 및 공시와 관련경영진주장의 식별</t>
    <phoneticPr fontId="11" type="noConversion"/>
  </si>
  <si>
    <t>9330 테스트 대상 통제의 선정</t>
    <phoneticPr fontId="11" type="noConversion"/>
  </si>
  <si>
    <t>설계효과성 테스트</t>
    <phoneticPr fontId="1" type="noConversion"/>
  </si>
  <si>
    <t>기업의 통제가 통제를 효과적으로 수행하는데 필요한 권한과 적격성을 보유한 사람에 의해 규정된 대로 운영되는 경우 해당 통제가 기업의 통제목적을 충족하고 재무제표의 중요한 왜곡표시를 초래할 수 있는 부정이나 오류로 인한 왜곡표시를 효과적으로 예방하거나 발견∙수정할 수 있는지 여부를 결정하여 통제의 설계효과성을 테스트한다.</t>
    <phoneticPr fontId="1" type="noConversion"/>
  </si>
  <si>
    <t>운영효과성 테스트</t>
    <phoneticPr fontId="1" type="noConversion"/>
  </si>
  <si>
    <t>통제가 설계된 대로 운영되는지 여부와 통제를 수행하는 사람이 통제를 효과적으로 수행하는데 필요한 권한과 적격성을 갖추었는지 여부를 결정하여 통제의 운영효과성을 테스트한다.</t>
    <phoneticPr fontId="1" type="noConversion"/>
  </si>
  <si>
    <r>
      <rPr>
        <b/>
        <sz val="12"/>
        <color rgb="FF000000"/>
        <rFont val="HY신명조"/>
        <family val="1"/>
        <charset val="129"/>
      </rPr>
      <t>위험과 입수해야 할 증거와의 관계</t>
    </r>
    <r>
      <rPr>
        <sz val="12"/>
        <color rgb="FF000000"/>
        <rFont val="HY신명조"/>
        <family val="1"/>
        <charset val="129"/>
      </rPr>
      <t xml:space="preserve">
테스트되고 있는 통제와 연관된 위험이 증가할수록, 감사인이 입수해야 할 증거의 충분성과 적합성도 증가하여야 한다.
</t>
    </r>
    <phoneticPr fontId="1" type="noConversion"/>
  </si>
  <si>
    <r>
      <rPr>
        <b/>
        <sz val="12"/>
        <color rgb="FF000000"/>
        <rFont val="HY신명조"/>
        <family val="1"/>
        <charset val="129"/>
      </rPr>
      <t>통제테스트의 시기와 범위</t>
    </r>
    <r>
      <rPr>
        <sz val="12"/>
        <color rgb="FF000000"/>
        <rFont val="HY신명조"/>
        <family val="1"/>
        <charset val="129"/>
      </rPr>
      <t xml:space="preserve">
일정 시점의 내부회계관리제도에 대한 의견을 표명하기 위하여 내부회계관리제도가 충분한 기간 동안 효과적으로 운영되었다는 증거를 입수하여야 한다. 
충분한 기간은 기업의 재무제표의 대상기간인 전체 기간(일반적으로 1년)보다 짧을 수 있다. 감사인은 운영효과성에 대한 충분하고 적합한 감사증거를 얻기 위하여, 평가기준일에 가깝게 통제테스트를 수행하는 것과 충분한 기간에 걸쳐 통제를 테스트할 필요성이 있다는 것 간에 균형을 맞추어야 한다.</t>
    </r>
    <phoneticPr fontId="1" type="noConversion"/>
  </si>
  <si>
    <t>잔여기간에 대한 테스트 절차</t>
    <phoneticPr fontId="1" type="noConversion"/>
  </si>
  <si>
    <t>감사인이 특정 일자를 기준으로 통제의 효과성에 대해 보고하고 통제의 운영효과성에 대한 증거는 기중 일자에 입수하는 경우, 감사인은 잔여기간의 통제 운영과 관련하여 필요한 추가적인 증거가 무엇인지를 결정하여야 한다.</t>
    <phoneticPr fontId="1" type="noConversion"/>
  </si>
  <si>
    <t>후속연도 감사에 대한 특별 고려 사항</t>
    <phoneticPr fontId="1" type="noConversion"/>
  </si>
  <si>
    <t xml:space="preserve">후속연도 감사에서 필요한 테스트의 성격, 시기 및 범위를 결정하기 위한 의사결정 프로세스에, 과거에 기업의 내부회계관리제도를 감사하는 과정에서 입수한 지식을 반영하여야 한다.
</t>
    <phoneticPr fontId="1" type="noConversion"/>
  </si>
  <si>
    <t>예측불가능성을 통제테스트에 도입하고 환경 변화에 대응하기 위하여 기간마다 통제테스트의 성격, 시기 및 범위를 변경하여야 한다.</t>
    <phoneticPr fontId="1" type="noConversion"/>
  </si>
  <si>
    <t>자동화된 통제의 벤치마킹</t>
    <phoneticPr fontId="1" type="noConversion"/>
  </si>
  <si>
    <t xml:space="preserve">자동화된 응용통제의 테스트를 위하여 벤치마킹 전략을 사용할지 여부를 결정하기 위해, 감사인은 다음의 위험요소를 평가하여야 한다. 
a. 응용통제가 응용프로그램 내에 정의된 프로그램과 일치하는 정도
b. 응용프로그램이 안정된 정도 (즉, 기간마다 변경이 거의 없음) 
c. 실행중인 프로그램의 변경일자(compilation dates)에 대한 보고서의 이용가능성 및 신뢰성
</t>
    <phoneticPr fontId="1" type="noConversion"/>
  </si>
  <si>
    <t>벤치마킹 전략을 사용할 때, 자동화된 응용통제가 변경되지 않았음을 결정하기 위한 증거를 획득하여야 한다.</t>
    <phoneticPr fontId="1" type="noConversion"/>
  </si>
  <si>
    <t>일정 기간 경과 후(상황에 따라 그 기간의 길이가 달라짐), 자동화된 응용통제의 운영의 출발점이 재설정되어야 한다. 출발점을 언제 재설정 하는지를 결정하기 위하여 다음 요소를 평가하여야 한다.
a. 정보기술 통제환경(응용프로그램 및 시스템 소프트웨어의 취득과 유지에 대한 통제, 접근통제 및 컴퓨터 운영을 포함함)의 효과성
b. 통제를 포함하고 있는 특정 프로그램의 변경의 성격에 대한 감사인의 이해
c. 그밖에 관련된 테스트의 성격과 시기
d. 벤치마크된 응용통제와 관련된 오류가 미치는 영향
e. 변경되었을 수 있는 다른 사업요소에 통제가 민감한지 여부</t>
    <phoneticPr fontId="1" type="noConversion"/>
  </si>
  <si>
    <t>9500 미비점의 식별과 평가  (기준서 1100 문단 47~51)</t>
    <phoneticPr fontId="11" type="noConversion"/>
  </si>
  <si>
    <t>내부회계관리제도 미비점(또는 미비점의 결합)이 중요한 취약점인지 여부를 결정할 때 보완통제의 영향을 평가한다. 보완통제가 중요한 왜곡표시를 예방 또는 발견, 수정할 수 있는 정밀한 수준으로 운영되는지 여부를 결정하기 위하여 보완통제의 운영효과성을 테스트하여야 한다.</t>
    <phoneticPr fontId="1" type="noConversion"/>
  </si>
  <si>
    <t>수행한 감사업무를 근거로 하나 이상의 내부회계관리제도 미비점을 식별하였는지 여부를 결정하여야 한다.</t>
    <phoneticPr fontId="1" type="noConversion"/>
  </si>
  <si>
    <t>9510</t>
    <phoneticPr fontId="1" type="noConversion"/>
  </si>
  <si>
    <r>
      <rPr>
        <b/>
        <sz val="12"/>
        <color rgb="FF000000"/>
        <rFont val="HY신명조"/>
        <family val="1"/>
        <charset val="129"/>
      </rPr>
      <t>내부회계관리제도에 대한 평가기준일에 중요한 취약점이 존재하는지 여부의 결정</t>
    </r>
    <r>
      <rPr>
        <sz val="12"/>
        <color rgb="FF000000"/>
        <rFont val="HY신명조"/>
        <family val="1"/>
        <charset val="129"/>
      </rPr>
      <t xml:space="preserve">
내부회계관리제도 미비점이, 개별적으로 혹은 결합하여, 평가기준일 현재 중요한 취약점인지 여부를 결정하기 위하여 내부회계관리제도 미비점 각각의 심각성을 평가한다. 
동일한 유의적인 거래유형∙계정잔액∙공시, 관련경영진주장, 또는 내부회계관리제도 구성요소에 영향을 미치는 미비점들이 집합적으로 중요한 취약점이 되는지 여부를 결정하여야 한다.
</t>
    </r>
    <phoneticPr fontId="1" type="noConversion"/>
  </si>
  <si>
    <t>내부회계관리제도 미비점 혹은 미비점들의 결합이 중요한 취약점이 아니라고 결정하는 경우, 동일한 사실과 상황에 대한 지식을 가진, 회계와 내부회계관리제도에 충분한 전문지식을 갖춘 객관적인 사람이 동일한 결론에 도달할 것인지 여부를 고려하여야 한다.
만약 감사인이 하나의 미비점 혹은 미비점들의 결합으로 인해, 회계와 내부회계관리제도에 충분한 전문지식을 갖춘 객관적인 사람이 직무수행에 있어서 해당 재무보고체계에 따라 재무제표가 작성될 수 있도록 필요에 맞게 거래가 기록된다는 합리적인 확신을 가지고 있다는 결론을 내릴 수가 없다고 결정한다면, 이 경우 감사인은 해당 미비점 혹은 미비점들의 결합을 중요한 취약점의 지표로 다루어야 한다.</t>
    <phoneticPr fontId="1" type="noConversion"/>
  </si>
  <si>
    <r>
      <rPr>
        <b/>
        <sz val="12"/>
        <color rgb="FF000000"/>
        <rFont val="HY신명조"/>
        <family val="1"/>
        <charset val="129"/>
      </rPr>
      <t>통합감사 중 유의적 미비점이 존재하는지 여부에 대한 결정</t>
    </r>
    <r>
      <rPr>
        <sz val="12"/>
        <color rgb="FF000000"/>
        <rFont val="HY신명조"/>
        <family val="1"/>
        <charset val="129"/>
      </rPr>
      <t xml:space="preserve">
내부회계관리제도 미비점이 개별적으로 또는 결합하여 유의적 미비점이 되는지 여부를 결정하기 위하여, 내부회계관리제도 미비점 각각의 심각성을 평가한다. 
동일한 유의적인 거래유형∙계정잔액∙공시, 관련경영진주장, 또는 내부회계관리제도 구성요소에 영향을 미치는 미비점들이 집합적으로 유의적 미비점이 되는지 여부를 결정한다.</t>
    </r>
    <phoneticPr fontId="1" type="noConversion"/>
  </si>
  <si>
    <t>9510 미비점의 식별과 평가</t>
    <phoneticPr fontId="11" type="noConversion"/>
  </si>
  <si>
    <t>: 재무제표 감사의 계획수립과 수행을 위한 중요성과 동일</t>
    <phoneticPr fontId="1" type="noConversion"/>
  </si>
  <si>
    <t>: 재무제표 전체에 대한 중요성 또는 수행중요성의 일정 비율로 결정</t>
    <phoneticPr fontId="1" type="noConversion"/>
  </si>
  <si>
    <t>양적 위험요소</t>
    <phoneticPr fontId="1" type="noConversion"/>
  </si>
  <si>
    <t>9300
9400</t>
    <phoneticPr fontId="1" type="noConversion"/>
  </si>
  <si>
    <t>잠재적 왜곡표시의 원천 (주1)</t>
    <phoneticPr fontId="1" type="noConversion"/>
  </si>
  <si>
    <t>잠재적 왜곡표시에 대처하는 통제 (주2)</t>
    <phoneticPr fontId="2" type="noConversion"/>
  </si>
  <si>
    <t>(주1)</t>
    <phoneticPr fontId="1" type="noConversion"/>
  </si>
  <si>
    <t>(주2)</t>
    <phoneticPr fontId="1" type="noConversion"/>
  </si>
  <si>
    <t>통제수행자의 권한과 적격성은 9410에서 검토</t>
    <phoneticPr fontId="1" type="noConversion"/>
  </si>
  <si>
    <t>(주3)</t>
    <phoneticPr fontId="1" type="noConversion"/>
  </si>
  <si>
    <t>통제수행자가 기대치에서 벗어난 유의적인 차이를 모두 식별하였는지를 평가한 결론과 근거</t>
    <phoneticPr fontId="1" type="noConversion"/>
  </si>
  <si>
    <t>식별된 유의적인 차이에 대해 적절한 후속 절차가 수행되었는지를 평가한 결론과 근거</t>
    <phoneticPr fontId="1" type="noConversion"/>
  </si>
  <si>
    <t>(주5)</t>
    <phoneticPr fontId="1" type="noConversion"/>
  </si>
  <si>
    <t>검토 유형 통제 여부?
(주3)</t>
    <phoneticPr fontId="1" type="noConversion"/>
  </si>
  <si>
    <t>테스트 대상? 
(주4)</t>
    <phoneticPr fontId="2" type="noConversion"/>
  </si>
  <si>
    <t>(주6)</t>
    <phoneticPr fontId="1" type="noConversion"/>
  </si>
  <si>
    <t>(주7)</t>
    <phoneticPr fontId="1" type="noConversion"/>
  </si>
  <si>
    <t>(주9)</t>
    <phoneticPr fontId="1" type="noConversion"/>
  </si>
  <si>
    <t>(주11)</t>
    <phoneticPr fontId="1" type="noConversion"/>
  </si>
  <si>
    <t>(주12)</t>
    <phoneticPr fontId="1" type="noConversion"/>
  </si>
  <si>
    <t>(주13)</t>
    <phoneticPr fontId="1" type="noConversion"/>
  </si>
  <si>
    <t>통제테스트 결과</t>
    <phoneticPr fontId="1" type="noConversion"/>
  </si>
  <si>
    <t>시정 시점(주1)</t>
    <phoneticPr fontId="1" type="noConversion"/>
  </si>
  <si>
    <t xml:space="preserve">    2. 시정되지 않은 통제 미비점에 대한 평가 (주2)</t>
    <phoneticPr fontId="2" type="noConversion"/>
  </si>
  <si>
    <t>잠재적 왜곡표시의 발생가능성 (주3)</t>
    <phoneticPr fontId="2" type="noConversion"/>
  </si>
  <si>
    <t>잠재적 왜곡표시의 크기 (주4)</t>
    <phoneticPr fontId="1" type="noConversion"/>
  </si>
  <si>
    <t>보완통제 (Compensating controls) (주5)</t>
    <phoneticPr fontId="2" type="noConversion"/>
  </si>
  <si>
    <t xml:space="preserve">개별 미비점 평가 결론 </t>
    <phoneticPr fontId="2" type="noConversion"/>
  </si>
  <si>
    <t>시정됨, 
보완통제가 테스트되고 평가됨, 
시정되지 않음</t>
    <phoneticPr fontId="2" type="noConversion"/>
  </si>
  <si>
    <t>결합 평가 결론
(주6)</t>
    <phoneticPr fontId="2" type="noConversion"/>
  </si>
  <si>
    <t xml:space="preserve"> Prudent official test: 동일한 결론에 도달하는지?
(주7)</t>
    <phoneticPr fontId="2" type="noConversion"/>
  </si>
  <si>
    <t>결합 평가 기준 (주6)</t>
    <phoneticPr fontId="1" type="noConversion"/>
  </si>
  <si>
    <t>(주15)</t>
    <phoneticPr fontId="1" type="noConversion"/>
  </si>
  <si>
    <t>(주16)</t>
    <phoneticPr fontId="1" type="noConversion"/>
  </si>
  <si>
    <t>(주17)</t>
    <phoneticPr fontId="1" type="noConversion"/>
  </si>
  <si>
    <t>9600 후속사건  (기준서 1100 문단 52~55)</t>
    <phoneticPr fontId="11" type="noConversion"/>
  </si>
  <si>
    <t xml:space="preserve">내부회계관리제도의 변경 또는 내부회계관리제도에 유의적으로 영향을 미칠 수 있는 다른 요소가 평가기준일 후부터 감사보고서일자 전까지의 기간에 후속적으로 발생할 수 있다. 감사인은 경영진 또는 적합한 경우 지배기구에게 내부회계관리제도의 변경 또는 내부회계관리제도에 유의적으로 영향을 미칠 수 있는 상황이 평가기준일 후부터 감사보고서일 전까지 후속적으로 존재하였는지 여부를 질문하여야 한다. 내부회계관리제도의 변경이나, 기업의 내부회계관리제도의 효과성에 유의적인 영향을 미치는 상황에 대한 추가적인 정보를 입수하기 위하여, 감사인은 이 후속기간에 대하여 다음의 보고서 또는 정보에 대해서 질문하고 열람하여야 한다.
a. 후속기간에 발행된 관련 내부감사 보고서(또는 금융기관의 여신 검토와 같은 비슷한 기능의 보고서)
b. 미비점에 대하여 다른 독립된 감사인이 발행한 보고서
• 기업의 내부회계관리제도에 대한 규제기관의 보고서
• 감사인이 수행한 다른 업무를 통하여 입수한 기업의 내부회계관리제도의 효과성에 대한 정보
</t>
    <phoneticPr fontId="1" type="noConversion"/>
  </si>
  <si>
    <t>만약 감사인이 평가일에는 존재하지 않았으나 해당 일자 후부터 감사보고서 발행 전까지 후속적으로 발생한 상황에 관해 알게 되고, 그러한 후속 정보가 기업의 내부회계관리제도에 중요한 영향을 미친다면, 감사인은 내부회계관리제도 운영실태보고서에 기술되어 있는 후속적으로 발견된 사실과 그 영향에 대한 이용자의 주의를 환기하는 강조사항문단을 감사보고서에 포함하거나, 후속적으로 발견된 사실과 그 영향을 기술하는 기타사항문단을 감사보고서에 포함하여야 한다.</t>
    <phoneticPr fontId="1" type="noConversion"/>
  </si>
  <si>
    <t>감사인이 감사보고서일 후 후속되는 사건에 대해 알아야 할 책임은 없다. 그러나, 감사보고서일에 알았더라면 감사보고서를 수정할 원인이 될 수도 있었던 사실을 감사인이 감사보고서일 후에 알게 된 경우, 감사인은 이에 적합하게 대응하여야 한다.</t>
    <phoneticPr fontId="1" type="noConversion"/>
  </si>
  <si>
    <t>모든 원천으로부터 입수한 증거를 평가하는 것의 일환으로, 감사인은 내부감사기능(혹은 비슷한 기능)이 해당 연도 중에 발행한 내부회계관리제도 관련 통제에 대한 보고서를 검토하고 해당 보고서에 식별되어 있는 미비점을 평가하여야 한다.</t>
    <phoneticPr fontId="1" type="noConversion"/>
  </si>
  <si>
    <t xml:space="preserve">내부회계관리제도감사를 위한 감사인의 통제테스트에서 발견된 사항을 평가하는 것에 추가하여, 감사인은 재무제표감사에서 수행한 실증절차의 발견사항이 내부회계관리제도의 효과성에 미치는 영향을 평가하여야 한다. 이 평가는 최소한 다음의 사항을 포함하여야 한다.
a. 실증절차의 선택 및 적용과 관련된 감사인의 위험평가(특히, 부정과 관련한 사항)
b. 법규 미준수와 관련된 발견사항
c. 특수관계자 거래와 복잡하고 비경상적인 거래와 관련된 발견사항
d. 회계추정을 하고 회계원칙을 선택하는데 있어서 회계추정치를 도출하고 회계원칙을 선택할 때 경영진 편의의 징후
e. 실증절차에 의해 발견된 왜곡표시의 성격과 범위 (이러한 왜곡표시의 정도는 통제의 효과성에 대한 감사인의 판단을 변경시킬 수 있다.) 
</t>
    <phoneticPr fontId="1" type="noConversion"/>
  </si>
  <si>
    <t>감사인은 기업의 내부회계관리제도의 효과성에 대하여 의견을 형성한 후, 외부감사법령에 따라 내부회계관리제도 운영실태보고서의 필수 요소에 대한 경영진의 표시내용을 평가하여야 한다</t>
    <phoneticPr fontId="1" type="noConversion"/>
  </si>
  <si>
    <t>감사인이 내부회계관리제도에 대한 내부회계관리제도 운영실태보고서의 필수 요소가 불완전하거나 부적절하게 표시되었다고 결정하는 경우, 감사인은 경영진에게 내부회계관리제도 운영실태보고서를 수정하도록 요청하여야 한다.</t>
    <phoneticPr fontId="1" type="noConversion"/>
  </si>
  <si>
    <r>
      <rPr>
        <b/>
        <sz val="12"/>
        <color rgb="FF000000"/>
        <rFont val="HY신명조"/>
        <family val="1"/>
        <charset val="129"/>
      </rPr>
      <t>경영진 서면진술의 입수</t>
    </r>
    <r>
      <rPr>
        <sz val="12"/>
        <color rgb="FF000000"/>
        <rFont val="HY신명조"/>
        <family val="1"/>
        <charset val="129"/>
      </rPr>
      <t xml:space="preserve">
감사인은 내부회계관리제도감사를 수행할 때, 다음 내용이 모두 포함된 경영진의 서면진술을 입수하여야 한다.
</t>
    </r>
    <r>
      <rPr>
        <sz val="10.5"/>
        <color rgb="FF000000"/>
        <rFont val="HY신명조"/>
        <family val="1"/>
        <charset val="129"/>
      </rPr>
      <t xml:space="preserve">a. 효과적인 내부회계관리제도를 수립하고 유지할 경영진의 책임을 인정함
b. 경영진이 기업의 내부회계관리제도의 효과성에 대한 평가를 수행하였음을 진술하고, 준거기준을 구체적으로 명시함
c. 통합감사 중에 감사인이 수행한 감사절차를 경영진이 내부회계관리제도 효과성에 대한 경영진 평가에 대한 근거의 일부로 활용하지 않았음을 명시함
d. 평가기준일 현재 준거기준에 근거한 내부회계관리제도의 효과성에 대한 경영진의 평가내용을 명시함
e. 내부회계관리제도의 설계 또는 운영상의 모든 미비점을 감사인에게 공개하였음을 명시함(유의적 미비점이나 중요한 취약점이라고 생각되는 모든 미비점을 경영진이 별도로 감사인에게 공개한 것을 포함함)
f. 기업의 재무제표에 중요한 왜곡표시를 초래하는 부정과 재무제표에 중요한 왜곡표시를 초래하지는 않지만 고위경영진 또는 기업의 내부회계관리제도에서 유의적인 역할을 담당하는 경영진 또는 기타 직원이 연루된 부정을 기술함
g. 감사기준서 1100 문단 63에 따라 이전의 업무를 수행하는 동안에 식별되고 경영진과 지배기구에게 커뮤니케이션된 유의적 미비점과 중요한 취약점이 해결되었는지 여부를 명시하고, 해결되지 않은 미비점을 구체적으로 식별함
h. 유의적 미비점과 중요한 취약점에 대하여 경영진이 취한 시정조치를 포함하여, 내부회계관리제도의 변경 또는 내부회계관리제도에 유의적으로 영향을 미칠 수 있는 다른 상황이 평가기준일 후에 후속적으로 존재했는지 여부를 명시함
</t>
    </r>
    <phoneticPr fontId="1" type="noConversion"/>
  </si>
  <si>
    <r>
      <rPr>
        <b/>
        <sz val="12"/>
        <color rgb="FF000000"/>
        <rFont val="HY신명조"/>
        <family val="1"/>
        <charset val="129"/>
      </rPr>
      <t>내부회계관리제도 관련 사항의 커뮤니케이션</t>
    </r>
    <r>
      <rPr>
        <sz val="12"/>
        <color rgb="FF000000"/>
        <rFont val="HY신명조"/>
        <family val="1"/>
        <charset val="129"/>
      </rPr>
      <t xml:space="preserve">
감사인은 통합감사 중에 시정되었거나 이전에 커뮤니케이션 되었으나 아직 시정되지 않은 유의적 미비점과 중요한 취약점을 포함하여, 통합감사 중 식별된 유의적 미비점과 중요한 취약점을 경영진과 지배기구에게 서면으로 커뮤니케이션하여야 한다.
</t>
    </r>
    <r>
      <rPr>
        <sz val="11"/>
        <color rgb="FF000000"/>
        <rFont val="맑은 고딕"/>
        <family val="3"/>
        <charset val="129"/>
        <scheme val="minor"/>
      </rPr>
      <t xml:space="preserve">* 서면 커뮤니케이션은 적시에 그리고 내부회계관리제도에 대한 감사보고서가 발행되기 이전에 이루어져야 한다. </t>
    </r>
    <phoneticPr fontId="1" type="noConversion"/>
  </si>
  <si>
    <r>
      <t xml:space="preserve">감사인이 기업의 재무보고 및 내부회계관리제도에 대한 지배기구의 감시가 비효과적이라고 결론을 내리면, 감사인은 해당 결론을 이사회(또는 다른 유사한 기구)에 서면으로 커뮤니케이션하여야 한다. 
</t>
    </r>
    <r>
      <rPr>
        <sz val="11"/>
        <color rgb="FF000000"/>
        <rFont val="맑은 고딕"/>
        <family val="3"/>
        <charset val="129"/>
        <scheme val="minor"/>
      </rPr>
      <t xml:space="preserve">* 서면 커뮤니케이션은 적시에 그리고 내부회계관리제도에 대한 감사보고서가 발행되기 이전에 이루어져야 한다. </t>
    </r>
    <phoneticPr fontId="1" type="noConversion"/>
  </si>
  <si>
    <t xml:space="preserve">감사인은 통합감사 중에 식별한 내부회계관리제도의 모든 미비점을 경영진에게 서면으로 적시에, 감사보고서 발행 이전에 커뮤니케이션하여야 하며, 이러한 커뮤니케이션이 언제 수행되었는지 혹은 언제 수행될 예정인지를 지배기구에 알려야 한다. 
이 문단에 언급된 서면 커뮤니케이션을 할 때, 감사인은 이전의 서면 커뮤니케이션에 포함되어 있는 미비점에 관한 정보를 반복할 필요가 없다. 이전의 커뮤니케이션이 감사인, 내부감사인 또는 조직 내의 다른 누군가에 의해 수행되었는지는 관계가 없다.
</t>
    <phoneticPr fontId="1" type="noConversion"/>
  </si>
  <si>
    <t>9720</t>
    <phoneticPr fontId="1" type="noConversion"/>
  </si>
  <si>
    <t>회사명</t>
    <phoneticPr fontId="11" type="noConversion"/>
  </si>
  <si>
    <t xml:space="preserve">결산일 </t>
    <phoneticPr fontId="11" type="noConversion"/>
  </si>
  <si>
    <t>확인한 문서와 절차
(필요 시 추가)</t>
    <phoneticPr fontId="1" type="noConversion"/>
  </si>
  <si>
    <t>준수 여부</t>
    <phoneticPr fontId="1" type="noConversion"/>
  </si>
  <si>
    <t>11. 내부회계관리규정 위반의 예방 및 사후조치에 관한 다음 각 목의 사항
가. 회사의 대표자등을 대상으로 하는 교육·훈련의 계획·성과평가·평가결과의 활용 등에 관한 사항
나. 회사의 대표자등이 내부회계관리규정을 관리·운영하는 임직원 또는 회계정보를 작성·공시하는 임직원에게 내부회계관리규정에 위반되는 행위를 지시하는 경우에 해당 임직원이 지시를 거부하더라도 그와 관련하여 불이익을 받지 아니하도록 보호하는 제도에 관한 사항
다. 내부회계관리규정 위반행위 신고제도의 운영에 관한 사항
라. 법 제22조제3항·제4항에 따른 조사·시정 등의 요구 및 조사결과 제출 등과 관련하여 필요한 감사의 역할 및 책임에 관한 사항
마. 법 제22조제5항에 따른 자료나 정보 및 비용의 제공과 관련한 회사 대표자의 역할 및 책임에 관한 사항
바. 내부회계관리규정을 위반한 임직원의 징계 등에 관한 사항</t>
    <phoneticPr fontId="1" type="noConversion"/>
  </si>
  <si>
    <r>
      <rPr>
        <b/>
        <sz val="10"/>
        <color rgb="FF000000"/>
        <rFont val="맑은 고딕"/>
        <family val="3"/>
        <charset val="129"/>
        <scheme val="minor"/>
      </rPr>
      <t>(*1) 회계정보의 작성 및 공시와 관련된 임직원의 업무 분장과 
책임에 관한 사항</t>
    </r>
    <r>
      <rPr>
        <sz val="10"/>
        <color rgb="FF000000"/>
        <rFont val="맑은 고딕"/>
        <family val="3"/>
        <charset val="129"/>
        <scheme val="minor"/>
      </rPr>
      <t xml:space="preserve">
회사는 법 제8조제1항제5호에 따른 회계정보의 작성·공시와 관련된 임직원의 업무분장과 책임에 관한 사항을 법 제8조제1항제1호부터 제4호까지의 업무가 효과적으로 수행될 수 있도록 정하여야 한다.
법 제8조제1항 각 호의 사항이 포함된 내부회계관리규정과 이를 관리·운영하는 조직(이하 "내부회계관리제도"라 한다)과 관련된 임직원 및 회계정보의 작성·공시와 관련된 임직원은 맡은 업무를 수행하는데 필요한 권한과 역량을 충분히 갖추어야 한다.
(외부감사 및 회계 등에 관한 규정 제6조 ①과 ②)</t>
    </r>
    <phoneticPr fontId="1" type="noConversion"/>
  </si>
  <si>
    <t>내부회계관리규정
내부회계관리제도 업무지침</t>
    <phoneticPr fontId="1" type="noConversion"/>
  </si>
  <si>
    <t>내부회계관리제도 운영실태보고서,
이사회 의사록, 
감사위원회 의사록, 
주주총회 의사록</t>
    <phoneticPr fontId="1" type="noConversion"/>
  </si>
  <si>
    <t xml:space="preserve">대표자의 내부회계관리제도 운영실태보고서에는 다음 내용이 포함되어야 한다.
1. 내부회계관리제도의 운영실태를 점검한 결과 및 취약 사항에 대한 시정조치 계획
2. 직전 사업연도에 보고한 제1호에 따른 시정조치 계획의 이행 결과
3. 다음 각 목의 사항을 확인하고 서명하여 보고 내용에 첨부하였다는 사실
가. 보고 내용이 거짓으로 기재되거나 표시되지 아니하였고, 기재하거나 표시하여야 할 사항을 빠뜨리고 있지 아니하다는 사실
나. 보고 내용에 중대한 오해를 일으키는 내용이 기재되거나 표시되지 아니하였다는 사실
다. 충분한 주의를 다하여 보고 내용의 기재 사항을 직접 확인·검토하였다는 사실
(외부감사법 제8조④, 동시행령 제9조④) 
</t>
    <phoneticPr fontId="1" type="noConversion"/>
  </si>
  <si>
    <r>
      <rPr>
        <b/>
        <sz val="11"/>
        <color rgb="FF000000"/>
        <rFont val="맑은 고딕"/>
        <family val="3"/>
        <charset val="129"/>
        <scheme val="minor"/>
      </rPr>
      <t>대표이사 운영실태 보고</t>
    </r>
    <r>
      <rPr>
        <sz val="10"/>
        <color rgb="FF000000"/>
        <rFont val="맑은 고딕"/>
        <family val="3"/>
        <charset val="129"/>
        <scheme val="minor"/>
      </rPr>
      <t xml:space="preserve">
회사의 대표자는 사업연도마다 주주총회, 이사회 및 감사(감사위원회)에게 해당 회사의 내부회계관리제도의 운영실태를 대면 보고하여야 한다. 다만, 회사의 대표자가 필요하다고 판단하는 경우 이사회 및 감사에 대한 보고는 내부회계관리자가 하도록 할 수 있다.  이 경우 보고 전에 회사의 대표자가 내부회계관리자가 보고하는  사유를 이사회 및 감사에게 문서로 제출하여야 한다.</t>
    </r>
    <phoneticPr fontId="1" type="noConversion"/>
  </si>
  <si>
    <r>
      <rPr>
        <b/>
        <sz val="11"/>
        <color rgb="FF000000"/>
        <rFont val="맑은 고딕"/>
        <family val="3"/>
        <charset val="129"/>
        <scheme val="minor"/>
      </rPr>
      <t>내부회계관리자 지정 및 의무</t>
    </r>
    <r>
      <rPr>
        <sz val="10"/>
        <color rgb="FF000000"/>
        <rFont val="맑은 고딕"/>
        <family val="3"/>
        <charset val="129"/>
        <scheme val="minor"/>
      </rPr>
      <t xml:space="preserve">
회사의 대표자는 내부회계관리제도의 관리·운영을 책임지며, 이를 담당하는 상근이사(담당하는 이사가 없는 경우에는 해당 이사의 업무를 집행하는 자를 말한다) 1명을 내부회계관리자(이하 "내부회계관리자"라 한다)로 지정하여야 한다. (외부감사법 제8조③)
내부회계관리자는 이사회 또는 감사(감사위원회를 포함한다)가 법 제2조의2제4항 및 제5항의 직무를 수행하기 위하여 자료의 제출을 요구하는 경우에는 이에 성실히 따라야 한다. (동 시행령 제2조의 3②) 
</t>
    </r>
    <phoneticPr fontId="1" type="noConversion"/>
  </si>
  <si>
    <r>
      <rPr>
        <b/>
        <sz val="11"/>
        <color rgb="FF000000"/>
        <rFont val="맑은 고딕"/>
        <family val="3"/>
        <charset val="129"/>
        <scheme val="minor"/>
      </rPr>
      <t>감사(위원회) 평가</t>
    </r>
    <r>
      <rPr>
        <sz val="10"/>
        <color rgb="FF000000"/>
        <rFont val="맑은 고딕"/>
        <family val="3"/>
        <charset val="129"/>
        <scheme val="minor"/>
      </rPr>
      <t xml:space="preserve">
회사의 감사(위원회)는 사업연도마다 내부회계관리제도의 운영실태를 평가하여 내부회계관리제도 평가보고서를 작성하고 주주총회 1주일 전까지 이사회에 보고하여야 한다. 
감사(위원회)의 내부회계관리제도 평가보고서는 다음 내용을 포함하여야 한다. 
1. 내부회계관리제도의 관리·운영에 대하여 시정 의견이 있으면 그 의견)
2. 해당 회사의 내부회계관리제도가 신뢰성 있는 회계정보의 작성 및 공시에 실질적으로 기여하는지를 평가한 결과 및 시정 의견
3. 내부회계관리제도 운영실태보고서에 거짓으로 기재되거나 표시된 사항이 있거나, 기재하거나 표시하여야 할 사항을 빠뜨리고 있는지를 점검한 결과 및 조치 내용43. 내부회계관리제도 운영실태보고서의 시정 계획이 회사의 내부회계관리제도 개선에 실질적으로 기여할 수 있는지를 검토한 결과 및 대안((외부감사법 제8조⑤, 시행령 제9조⑤)</t>
    </r>
    <phoneticPr fontId="1" type="noConversion"/>
  </si>
  <si>
    <r>
      <rPr>
        <b/>
        <sz val="10"/>
        <color rgb="FF000000"/>
        <rFont val="맑은 고딕"/>
        <family val="3"/>
        <charset val="129"/>
        <scheme val="minor"/>
      </rPr>
      <t>(*3) 감사(감사위원회)의 평가·보고의 기준 및 절차</t>
    </r>
    <r>
      <rPr>
        <sz val="10"/>
        <color rgb="FF000000"/>
        <rFont val="맑은 고딕"/>
        <family val="3"/>
        <charset val="129"/>
        <scheme val="minor"/>
      </rPr>
      <t xml:space="preserve">(외부감사 및 회계 등에 관한 규정 제6조 ③)
회사는 다음을 고려하여 내부회계관리제도 평가보고서를 작성하는데 필요한 기준 및 절차를 정하여야 한다.
가. 회사의 경영진 및 회사의 경영에 사실상 영향력을 미칠 수 있는 자가 회계정보의 작성·공시 과정에 부당하게 개입할 수 없도록 내부회계관리제도가 설계 및 운영되는지를 평가할 것
나. 법 제8조제1항제1호부터 제6호까지의 사항이 실질적으로 운영되는지를 평가할 것
다. 회사의 대표자가 내부회계관리제도 운영실태보고서 작성에 관한 기준 및 절차를 준수하는지를 평가할 것
</t>
    </r>
    <phoneticPr fontId="1" type="noConversion"/>
  </si>
  <si>
    <r>
      <rPr>
        <b/>
        <sz val="10"/>
        <color rgb="FF000000"/>
        <rFont val="맑은 고딕"/>
        <family val="3"/>
        <charset val="129"/>
        <scheme val="minor"/>
      </rPr>
      <t>(*2) 회사 대표자의 운영실태보고의 기준 및 절차</t>
    </r>
    <r>
      <rPr>
        <sz val="10"/>
        <color rgb="FF000000"/>
        <rFont val="맑은 고딕"/>
        <family val="3"/>
        <charset val="129"/>
        <scheme val="minor"/>
      </rPr>
      <t xml:space="preserve">(외부감사 및 회계 등에 관한 규정 제6조 ③)
회사는 다음을 고려하여 내부회계관리제도 운영실태보고서를 작성하는데 필요한 기준 및 절차를 정하여야 한다.
&lt;내부회계관리제도 운영실태보고서 작성에 관한 사항&gt;
가. 내부회계관리제도가 회사에 적합한 형태로 설계·운영될 것
나. 신뢰할 수 있는 회계정보의 작성과 공시를 저해하는 위험을 예방하거나 적시에 발견하여 조치할 수 있는 상시적·정기적인 점검체계를 갖출 것
다. 내부회계관리제도의 효과성을 점검하기 위한 객관적인 성과지표를 정할 것
라. 회사의 대표자는 다목에 따른 성과지표 및 내부회계관리제도에 취약사항이 있는지에 대한 점검결과 등을 고려하여 회사의 내부회계관리제도가 효과적인지에 대한 의견을 제시할 것
마. 내부회계관리제도에 대하여 영 제29조에 따른 감리를 받은 경우에는 그 감리에 따른 시정조치 계획을 영 제9조제4항제1호의 계획에 반영할 것
</t>
    </r>
    <phoneticPr fontId="1" type="noConversion"/>
  </si>
  <si>
    <t>사업보고서 초안</t>
    <phoneticPr fontId="1" type="noConversion"/>
  </si>
  <si>
    <r>
      <rPr>
        <b/>
        <sz val="11"/>
        <color rgb="FF000000"/>
        <rFont val="맑은 고딕"/>
        <family val="3"/>
        <charset val="129"/>
        <scheme val="minor"/>
      </rPr>
      <t>내부회계관리제도 운영실태공시</t>
    </r>
    <r>
      <rPr>
        <sz val="10"/>
        <color rgb="FF000000"/>
        <rFont val="맑은 고딕"/>
        <family val="3"/>
        <charset val="129"/>
        <scheme val="minor"/>
      </rPr>
      <t xml:space="preserve">
사업보고서 제출대상법인은 다음 각 호의 사항을 사업보고서에 첨부하여 공시하여야 한다.
1. 법 제8조제1항에 따른 내부회계관리규정과 이를 관리·운영하는 조직 및 인력에 관한 사항
2. 법 제8조제6항에 따른 감사인의 검토의견 또는 감사의견
3. 내부회계관리제도 운영실태보고서(내부회계관리자 또는 대표자)
4. 내부회계관리제도 평가보고서(감사)
(외부감사법 시행령 제9조 ⑨, 외부감사 및 회계 등에 관한 규정 제7조)</t>
    </r>
    <phoneticPr fontId="1" type="noConversion"/>
  </si>
  <si>
    <r>
      <rPr>
        <b/>
        <sz val="11"/>
        <color rgb="FF000000"/>
        <rFont val="맑은 고딕"/>
        <family val="3"/>
        <charset val="129"/>
        <scheme val="minor"/>
      </rPr>
      <t>내부회계관리규정과 이를 관리, 운영하는 조직</t>
    </r>
    <r>
      <rPr>
        <sz val="10"/>
        <color rgb="FF000000"/>
        <rFont val="맑은 고딕"/>
        <family val="3"/>
        <charset val="129"/>
        <scheme val="minor"/>
      </rPr>
      <t xml:space="preserve">
회사는 신뢰할 수 있는 회계정보의 작성과 공시(公示)를 위하여 다음 각 호의 사항이 포함된 내부회계관리규정과 이를 관리·운영하는 조직(이하 "내부회계관리제도"라 한다)을 갖추어야 한다 (외부감사법 제8조①, 시행령 제9조②)
1. 회계정보(회계정보의 기초가 되는 거래에 관한 정보를 포함한다. 이하 이 조에서 같다)의 식별·측정·분류·기록 및 보고 방법에 관한 사항
2. 회계정보의 오류를 통제하고 이를 수정하는 방법에 관한 사항
3. 회계정보에 대한 정기적인 점검 및 조정 등 내부검증에 관한 사항
4. 회계정보를 기록·보관하는 장부(자기테이프·디스켓, 그 밖의 정보보존장치를 포함한다)의 관리 방법과 위조·변조·훼손 및 파기를 방지하기 위한 통제 절차에 관한 사항
5. 회계정보의 작성 및 공시와 관련된 임직원의 업무 분장과 
책임에 관한 사항 </t>
    </r>
    <r>
      <rPr>
        <b/>
        <sz val="10"/>
        <color rgb="FF000000"/>
        <rFont val="맑은 고딕"/>
        <family val="3"/>
        <charset val="129"/>
        <scheme val="minor"/>
      </rPr>
      <t>(*1)</t>
    </r>
    <r>
      <rPr>
        <sz val="10"/>
        <color rgb="FF000000"/>
        <rFont val="맑은 고딕"/>
        <family val="3"/>
        <charset val="129"/>
        <scheme val="minor"/>
      </rPr>
      <t xml:space="preserve">
6. 법 제8조제1항에 따른 내부회계관리규정(이하 "내부회계관리규정"이라 한다)의 제정 및 개정을 위한 절차
7. 법 제8조제3항에 따른 내부회계관리자(이하 "내부회계관리자"라 한다)의 자격요건 및 임면절차
8. 법 제8조제4항에 따른 회사 대표자의 운영실태보고의 기준 및 절차</t>
    </r>
    <r>
      <rPr>
        <b/>
        <sz val="10"/>
        <color rgb="FF000000"/>
        <rFont val="맑은 고딕"/>
        <family val="3"/>
        <charset val="129"/>
        <scheme val="minor"/>
      </rPr>
      <t>(*2)</t>
    </r>
    <r>
      <rPr>
        <sz val="10"/>
        <color rgb="FF000000"/>
        <rFont val="맑은 고딕"/>
        <family val="3"/>
        <charset val="129"/>
        <scheme val="minor"/>
      </rPr>
      <t xml:space="preserve">
9. 법 제8조제5항에 따른 감사(감사위원회)의 평가·보고의 기준 및 절차</t>
    </r>
    <r>
      <rPr>
        <b/>
        <sz val="10"/>
        <color rgb="FF000000"/>
        <rFont val="맑은 고딕"/>
        <family val="3"/>
        <charset val="129"/>
        <scheme val="minor"/>
      </rPr>
      <t>(*3)</t>
    </r>
    <r>
      <rPr>
        <sz val="10"/>
        <color rgb="FF000000"/>
        <rFont val="맑은 고딕"/>
        <family val="3"/>
        <charset val="129"/>
        <scheme val="minor"/>
      </rPr>
      <t xml:space="preserve">
10. 법 제8조제5항에 따른 감사(감사위원회)의 평가 결과를 회사의 대표자등의 인사·보수 및 차기 사업연도 내부회계관리제도 운영계획 등에 반영하기 위한 절차 및 방법</t>
    </r>
    <phoneticPr fontId="1" type="noConversion"/>
  </si>
  <si>
    <r>
      <rPr>
        <b/>
        <sz val="11"/>
        <color rgb="FF000000"/>
        <rFont val="맑은 고딕"/>
        <family val="3"/>
        <charset val="129"/>
        <scheme val="minor"/>
      </rPr>
      <t>내부회계관리규정의 제정, 개정 절차</t>
    </r>
    <r>
      <rPr>
        <sz val="10"/>
        <color rgb="FF000000"/>
        <rFont val="맑은 고딕"/>
        <family val="3"/>
        <charset val="129"/>
        <scheme val="minor"/>
      </rPr>
      <t xml:space="preserve">
회사는 내부회계관리규정을 제정하거나 개정할 때 감사의 승인 및 이사회의 결의를 거쳐야 한다. 이 경우 감사와 이사회는 승인 또는 결의의 이유 등을 문서(전자문서를 포함한다. 이하 같다)로 작성·관리하여야 한다(동 시행령 제9조③)</t>
    </r>
    <phoneticPr fontId="1" type="noConversion"/>
  </si>
  <si>
    <t>9100 내부회계관리제도 전반감사계획의 수립  (기준서 1100 문단 16~22)</t>
    <phoneticPr fontId="11" type="noConversion"/>
  </si>
  <si>
    <t>감사기준서 300, "재무제표감사의 계획수립"에 따라, 감사인은 내부회계관리제도감사의 범위, 시기 및 방향을 정하고 감사계획 수립에 대한 지침이 되는 전반감사전략을 수립하여야 한다.</t>
    <phoneticPr fontId="1" type="noConversion"/>
  </si>
  <si>
    <t>2110</t>
    <phoneticPr fontId="1" type="noConversion"/>
  </si>
  <si>
    <t>9310(계정과목)
9320, 9330(개별 리스크)</t>
    <phoneticPr fontId="1" type="noConversion"/>
  </si>
  <si>
    <t xml:space="preserve">감사기준서 240 "재무제표감사에서의 부정에 관한 감사인의 책임"은 감사인이 입수한 다른 정보가 부정으로 인한 중요왜곡표시위험을 나타내는지 여부를 고려하도록 감사인에게 요구한다.  만약 감사인이 내부회계관리제도감사 수행 중에 부정으로 인한 왜곡표시를 예방하거나 발견∙수정하기 위해 설계된 통제에서 미비점을 식별하는 경우, 감사인은 재무제표감사 수행 중에 중요왜곡표시위험에 대한 대응을 수립할 때 해당 미비점을 고려하여야 한다. </t>
    <phoneticPr fontId="1" type="noConversion"/>
  </si>
  <si>
    <r>
      <rPr>
        <b/>
        <sz val="12"/>
        <color rgb="FF000000"/>
        <rFont val="HY신명조"/>
        <family val="1"/>
        <charset val="129"/>
      </rPr>
      <t>내부감사인이 수행한 업무의 활용</t>
    </r>
    <r>
      <rPr>
        <sz val="12"/>
        <color rgb="FF000000"/>
        <rFont val="HY신명조"/>
        <family val="1"/>
        <charset val="129"/>
      </rPr>
      <t xml:space="preserve">
외부감사인은 내부회계관리제도감사의 계획 및 수행과 관련이 있는 내부감사기능이 수행한 업무에 대하여 내부회계관리제도의 효과성과 관련된 그들의 활동을 식별할 수 있도록 충분히 이해하여야 한다.</t>
    </r>
    <phoneticPr fontId="1" type="noConversion"/>
  </si>
  <si>
    <t>외부감사인은 외부감사인이 직접 수행해야 하는 감사절차의 성격이나 시기를 변경하고 그 범위를 줄이기 위해 내부감사인이 수행한 업무를 활용할 범위를 평가하여야 한다. 내부감사인의 업무를 활용하는 경우에는, 감사기준서 610 "내부감사인이 수행한 업무의 활용"이 적용된다.</t>
    <phoneticPr fontId="1" type="noConversion"/>
  </si>
  <si>
    <r>
      <rPr>
        <b/>
        <sz val="12"/>
        <color rgb="FF000000"/>
        <rFont val="HY신명조"/>
        <family val="1"/>
        <charset val="129"/>
      </rPr>
      <t>중요성</t>
    </r>
    <r>
      <rPr>
        <sz val="12"/>
        <color rgb="FF000000"/>
        <rFont val="HY신명조"/>
        <family val="1"/>
        <charset val="129"/>
      </rPr>
      <t xml:space="preserve">
감사인은 내부회계관리제도감사와 재무제표감사의 계획수립과 수행을 위해 동일한 중요성을 사용하여야 한다.</t>
    </r>
    <phoneticPr fontId="1" type="noConversion"/>
  </si>
  <si>
    <t>2700</t>
    <phoneticPr fontId="1" type="noConversion"/>
  </si>
  <si>
    <t>9410, 9420</t>
    <phoneticPr fontId="1" type="noConversion"/>
  </si>
  <si>
    <t>9410, 9420</t>
    <phoneticPr fontId="1" type="noConversion"/>
  </si>
  <si>
    <t>서비스 조직의 활용 (해당되는 경우)</t>
    <phoneticPr fontId="1" type="noConversion"/>
  </si>
  <si>
    <t>감사인은 서비스조직이 수행하는 활동에 관하여 감사기준서 402 "서비스조직을 이용하는 기업에 관한 감사 고려사항"의 절차를 수행하도록 요구된다.  내부회계관리제도 감사 시, 감사인은 또한 내부회계관리제도 감사의견과 관련된 서비스조직의 통제가 효과적으로 운영되는지에 대한 증거를 획득하여야 한다.</t>
    <phoneticPr fontId="1" type="noConversion"/>
  </si>
  <si>
    <t>2133</t>
    <phoneticPr fontId="1" type="noConversion"/>
  </si>
  <si>
    <t xml:space="preserve">만약 감사인이 통제가 효과적으로 운영된다는 감사증거로 유형 2 보고서를 사용하기로 계획한다면, 감사인은 다음을 평가함으로써, 유형 2 보고서가 감사의견을 뒷받침하는 통제효과성에 관한 충분하고 적합한 감사증거를 제공하는지 여부를 결정하여야 한다. 
a. 통제테스트 대상기간 및 이 대상기간과 평가기준일과의 관계
b. 서비스감사인의 업무범위 및 포함되는 서비스와 프로세스의 범위, 테스트된 통제와 수행된 테스트, 그리고 테스트된 통제와 기업의 통제가 관련되는 방식
c. 통제테스트의 결과 및 통제의 운영효과성에 대한 서비스감사인의 감사의견
</t>
    <phoneticPr fontId="1" type="noConversion"/>
  </si>
  <si>
    <t xml:space="preserve">감사인은 유형 2 보고서에 식별된 보충적인 이용자기업 통제가 중요왜곡표시위험에 대처하는 데 있어서 관련성이 있는지 여부를 결정하여야 한다. 만약 관련성이 있다면, 관련 보충적인 이용자기업 통제의 설계와 실행을 평가하고 그 운영 효과성을 테스트하여야 한다. </t>
    <phoneticPr fontId="1" type="noConversion"/>
  </si>
  <si>
    <t>실제 테스트 시 9410, 9420 활용</t>
    <phoneticPr fontId="1" type="noConversion"/>
  </si>
  <si>
    <t xml:space="preserve">유형 2 보고서가 내부회계관리제도 감사의견을 뒷받침할 충분하고 적합한 감사증거를 제공하는지 여부를 결정할 때, 감사인은 다음 사항에 만족하여야 한다. 
a. 서비스감사인의 전문가적 적격성과 서비스조직으로부터의 독립성 (문단 A119 참조)
b. 유형 2 보고서가 발행되었을 때 적용된 기준의 적절성 (문단 A120 참조)
</t>
    <phoneticPr fontId="1" type="noConversion"/>
  </si>
  <si>
    <t>2133</t>
    <phoneticPr fontId="1" type="noConversion"/>
  </si>
  <si>
    <t>감사인은 경영진이 서비스감사인의 보고서 대상기간 후에 후속적으로 발생한 서비스조직 통제의 변경을 식별하였는지 여부를 결정하기 위하여 경영진에게 질문하여야 한다. 만약 경영진이 이러한 변경을 식별하였다면, 감사인은 그러한 변경의 효과가 기업의 내부회계관리제도의 효과성에 미치는 영향을 평가하여야 한다. 감사인은 또한 감사인이 수행한 다른 절차의 결과가 서비스조직의 통제에 변경이 존재해 있었음을 나타내는지 여부를 평가하여야 한다.</t>
    <phoneticPr fontId="1" type="noConversion"/>
  </si>
  <si>
    <t xml:space="preserve">감사인은 경영진 또는 감사인이 수행한 절차와 그 절차의 결과에 근거하고 다음의 위험요소에 대한 평가에 근거하여 서비스조직 통제의 운영효과성에 대한 추가적인 증거를 입수할 지 여부를 결정하여야 한다. 위험이 증가할수록, 감사인이 추가적인 증거를 입수할 필요성도 증가한다.
• 서비스감사인의 보고서상 통제테스트 대상기간과 평가기준일 사이에 경과한 기간
• 서비스조직 활동의 유의성
• 서비스조직의 프로세스수행에서 식별된 오류가 있는지 여부
• 경영진 또는 감사인에 의해 식별된 서비스조직 통제상 변경의 성격 및 유의성 (문단 A122 참조)
</t>
    <phoneticPr fontId="1" type="noConversion"/>
  </si>
  <si>
    <t>질적 위험요소 (주1)</t>
    <phoneticPr fontId="1" type="noConversion"/>
  </si>
  <si>
    <t>질적 위험요소를 고려할 때 유의적인 계정에 해당하는지 여부?</t>
    <phoneticPr fontId="1" type="noConversion"/>
  </si>
  <si>
    <t>유의적인 계정에 해당하는지 여부?</t>
    <phoneticPr fontId="1" type="noConversion"/>
  </si>
  <si>
    <t>최종 결론</t>
    <phoneticPr fontId="1" type="noConversion"/>
  </si>
  <si>
    <t>관련 
업무프로세스</t>
    <phoneticPr fontId="1" type="noConversion"/>
  </si>
  <si>
    <t>9220 외부감사법 준수 여부 체크리스트</t>
    <phoneticPr fontId="11" type="noConversion"/>
  </si>
  <si>
    <t>기업이 서비스조직의 서비스를 활용하는 경우, 감사인은 기업의 내부회계관리제도의 효과성에 대한 감사의견을 뒷받침하기 위하여 요구되는 증거를 결정할 때, 해당 서비스조직의 활동을 포함하여야 한다.</t>
    <phoneticPr fontId="1" type="noConversion"/>
  </si>
  <si>
    <t>내부회계관리제도 평가보고서,
이사회 의사록, 
감사위원회 의사록</t>
    <phoneticPr fontId="1" type="noConversion"/>
  </si>
  <si>
    <t>LSPM* 번호</t>
    <phoneticPr fontId="1" type="noConversion"/>
  </si>
  <si>
    <t>* LSPM: 잠재적 왜곡표시의 가능한 원천 (likely sources of potential mistatements)</t>
    <phoneticPr fontId="1" type="noConversion"/>
  </si>
  <si>
    <r>
      <rPr>
        <b/>
        <sz val="12"/>
        <color rgb="FF000000"/>
        <rFont val="HY신명조"/>
        <family val="1"/>
        <charset val="129"/>
      </rPr>
      <t>위험평가의 역할</t>
    </r>
    <r>
      <rPr>
        <sz val="12"/>
        <color rgb="FF000000"/>
        <rFont val="HY신명조"/>
        <family val="1"/>
        <charset val="129"/>
      </rPr>
      <t xml:space="preserve">
감사인은 위험이 더 높은 영역에 주의를 더 많이 기울여야 한다. 기업의 내부회계관리제도의 특정 영역에 중요한 취약점이 존재할 수 있는 위험의 정도와 해당 영역에 기울여야 하는 주의의 정도 사이에는 직접적인 관계가 존재한다. 또한, 기업의 내부회계관리제도가 부정으로 인한 왜곡표시를 예방하거나 발견∙수정할 가능성은 오류로 인한 왜곡표시의 경우보다 낮다. 재무제표에 대한 중요한 왜곡표시의 가능성이 낮은(remote) 통제의 경우에는, 해당 통제가 미비하더라도, 테스트할 필요가 없다.</t>
    </r>
    <phoneticPr fontId="1" type="noConversion"/>
  </si>
  <si>
    <r>
      <rPr>
        <b/>
        <sz val="12"/>
        <color rgb="FF000000"/>
        <rFont val="HY신명조"/>
        <family val="1"/>
        <charset val="129"/>
      </rPr>
      <t>부정위험에 대한 대처</t>
    </r>
    <r>
      <rPr>
        <sz val="12"/>
        <color rgb="FF000000"/>
        <rFont val="HY신명조"/>
        <family val="1"/>
        <charset val="129"/>
      </rPr>
      <t xml:space="preserve">
내부회계관리제도감사를 계획하고 수행할 때, 감사인은 감사인의 부정위험 평가 결과를 고려하여야 한다. 감사인은 기업의 통제가 식별된 부정으로 인한 중요왜곡표시위험과 경영진이 다른 통제를 무력화할 위험에 충분히 대처하는지 여부를 평가하여야 한다. </t>
    </r>
    <phoneticPr fontId="1" type="noConversion"/>
  </si>
  <si>
    <r>
      <rPr>
        <b/>
        <sz val="12"/>
        <color rgb="FF000000"/>
        <rFont val="HY신명조"/>
        <family val="1"/>
        <charset val="129"/>
      </rPr>
      <t>의견형성</t>
    </r>
    <r>
      <rPr>
        <sz val="12"/>
        <color rgb="FF000000"/>
        <rFont val="HY신명조"/>
        <family val="1"/>
        <charset val="129"/>
      </rPr>
      <t xml:space="preserve">
감사인은 다음을 포함하여 모든 원천에서 입수한 증거를 평가함으로써 내부회계관리제도의 효과성에 대한 의견을 형성하여야 한다.
a. 내부회계관리제도감사를 위한 감사인의 통제테스트
b. 재무제표에 대한 의견표명과 관련된 목적을 달성하기 위해 수행한 추가적인 통제테스트 
c. 재무제표감사 과정에서 발견된 왜곡표시
d. 식별된 미비점들
</t>
    </r>
    <phoneticPr fontId="1" type="noConversion"/>
  </si>
  <si>
    <t>9400 통제테스트  (기준서 1100 문단 37~45, 91~97, 100~102)</t>
    <phoneticPr fontId="11" type="noConversion"/>
  </si>
  <si>
    <t>수행자</t>
    <phoneticPr fontId="1" type="noConversion"/>
  </si>
  <si>
    <t>9300 하향식 접근법의 적용  (기준서 1100 문단 29~36)</t>
    <phoneticPr fontId="11" type="noConversion"/>
  </si>
  <si>
    <t>9210 전사적 수준 통제의 식별과 테스트</t>
    <phoneticPr fontId="11" type="noConversion"/>
  </si>
  <si>
    <t>LSPM* 번호</t>
    <phoneticPr fontId="1" type="noConversion"/>
  </si>
  <si>
    <t>감사대상 기간의 거래유형</t>
    <phoneticPr fontId="1" type="noConversion"/>
  </si>
  <si>
    <t>완전성</t>
    <phoneticPr fontId="1" type="noConversion"/>
  </si>
  <si>
    <t>정확성</t>
    <phoneticPr fontId="1" type="noConversion"/>
  </si>
  <si>
    <t>분류</t>
    <phoneticPr fontId="1" type="noConversion"/>
  </si>
  <si>
    <t>실재성</t>
    <phoneticPr fontId="1" type="noConversion"/>
  </si>
  <si>
    <t>권리와 의무</t>
    <phoneticPr fontId="1" type="noConversion"/>
  </si>
  <si>
    <t>평가와 배분</t>
    <phoneticPr fontId="1" type="noConversion"/>
  </si>
  <si>
    <t>보고기간말 계정 잔액</t>
    <phoneticPr fontId="1" type="noConversion"/>
  </si>
  <si>
    <t>표시와 공시</t>
    <phoneticPr fontId="1" type="noConversion"/>
  </si>
  <si>
    <t>발생
사실</t>
    <phoneticPr fontId="1" type="noConversion"/>
  </si>
  <si>
    <t>기간
귀속</t>
    <phoneticPr fontId="1" type="noConversion"/>
  </si>
  <si>
    <t>발생
사실과 권리와 의무</t>
    <phoneticPr fontId="1" type="noConversion"/>
  </si>
  <si>
    <t>분류와 이해
가능성</t>
    <phoneticPr fontId="1" type="noConversion"/>
  </si>
  <si>
    <t>정확성과 
평가</t>
    <phoneticPr fontId="1" type="noConversion"/>
  </si>
  <si>
    <t>고유위험</t>
    <phoneticPr fontId="1" type="noConversion"/>
  </si>
  <si>
    <t>대상 프로세스</t>
    <phoneticPr fontId="1" type="noConversion"/>
  </si>
  <si>
    <t>해당통제</t>
    <phoneticPr fontId="2" type="noConversion"/>
  </si>
  <si>
    <t>해당 통제를 
핵심통제로 
선정하지 않은 원인 분석</t>
    <phoneticPr fontId="2" type="noConversion"/>
  </si>
  <si>
    <r>
      <t xml:space="preserve">(원칙 7. 위험 식별 및 분석) 회사는 목적 달성에 영향을 미치는 위험을 전사적으로 식별하고, 위험 관리방안을 수립하기 위해 위험을 분석한다.
</t>
    </r>
    <r>
      <rPr>
        <sz val="10"/>
        <color rgb="FFFF0000"/>
        <rFont val="맑은 고딕"/>
        <family val="3"/>
        <charset val="129"/>
        <scheme val="minor"/>
      </rPr>
      <t>* 감사인이 테스트 대상으로 선정한 통제가 회사의 핵심통제가 아닌 경우 
  → 아래 참조</t>
    </r>
    <phoneticPr fontId="2" type="noConversion"/>
  </si>
  <si>
    <t>위험평가 구성요소(원칙 7)상 미비점을 나타내는지에 대한 결론*</t>
    <phoneticPr fontId="2" type="noConversion"/>
  </si>
  <si>
    <t>* 미비점에 해당하는 경우 원칙 7 K열에 미비점을 기재합니다.</t>
    <phoneticPr fontId="2" type="noConversion"/>
  </si>
  <si>
    <t>9312 감사대상 정보기술 시스템의 선정(IT Scoping)</t>
    <phoneticPr fontId="1" type="noConversion"/>
  </si>
  <si>
    <t>Data Center Location</t>
  </si>
  <si>
    <t>Application 정보기술 관련 정보</t>
  </si>
  <si>
    <t>Application 주요기능설명 
(Package인 경우 Package사 기재)</t>
  </si>
  <si>
    <t>도입년도</t>
  </si>
  <si>
    <t>담당 IT 운영 부서</t>
  </si>
  <si>
    <t>담당 IT 기획/관리 부서</t>
  </si>
  <si>
    <t>server 이름
(개발/테스트/운영동시 표시)</t>
  </si>
  <si>
    <t>Application level 권한 관리 담당자 및 부서</t>
  </si>
  <si>
    <t>Program 변경관리 담당자 및 부서</t>
  </si>
  <si>
    <t>OS/Platform 권한 관리 담당자 및 부서</t>
  </si>
  <si>
    <t>백업업무 담당자 및 부서</t>
  </si>
  <si>
    <t>Job Scheduling, Application level batch scheduling 담당자</t>
  </si>
  <si>
    <t>관련 프로세스</t>
    <phoneticPr fontId="1" type="noConversion"/>
  </si>
  <si>
    <t>응용프로그램(application)  일반정보</t>
    <phoneticPr fontId="1" type="noConversion"/>
  </si>
  <si>
    <t>Application 명칭</t>
    <phoneticPr fontId="1" type="noConversion"/>
  </si>
  <si>
    <t>Interface To 
(Application 명칭에 기재된 시스템에서 Outgoingt되는 기준)</t>
    <phoneticPr fontId="1" type="noConversion"/>
  </si>
  <si>
    <t>Database
(버전 정보 포함)</t>
    <phoneticPr fontId="1" type="noConversion"/>
  </si>
  <si>
    <t>Operating System Platform 
(버전 정보 포함)</t>
    <phoneticPr fontId="1" type="noConversion"/>
  </si>
  <si>
    <t>Interface From 
(Application 명칭에 기재된 시스템으로 Incomming되는 기준)</t>
    <phoneticPr fontId="1" type="noConversion"/>
  </si>
  <si>
    <t>System 범주 (주1)</t>
    <phoneticPr fontId="1" type="noConversion"/>
  </si>
  <si>
    <t>세부 프로세스</t>
    <phoneticPr fontId="1" type="noConversion"/>
  </si>
  <si>
    <t>관련 서비스 조직(해당 시)</t>
    <phoneticPr fontId="1" type="noConversion"/>
  </si>
  <si>
    <t>관련 Application(해당 시)</t>
    <phoneticPr fontId="1" type="noConversion"/>
  </si>
  <si>
    <t>프로세스 일반</t>
    <phoneticPr fontId="1" type="noConversion"/>
  </si>
  <si>
    <t>관련 업무 프로세스</t>
    <phoneticPr fontId="1" type="noConversion"/>
  </si>
  <si>
    <t>거래의 흐름을 이해하기 위하여 수행한 절차</t>
    <phoneticPr fontId="1" type="noConversion"/>
  </si>
  <si>
    <t>9320  왜곡표시의 가능한 원천에 대한 이해</t>
    <phoneticPr fontId="11" type="noConversion"/>
  </si>
  <si>
    <t>추적조사 대상 거래</t>
    <phoneticPr fontId="1" type="noConversion"/>
  </si>
  <si>
    <t>거래 단계 reference</t>
    <phoneticPr fontId="1" type="noConversion"/>
  </si>
  <si>
    <t>질문 대상</t>
    <phoneticPr fontId="1" type="noConversion"/>
  </si>
  <si>
    <t>수행한 절차</t>
    <phoneticPr fontId="1" type="noConversion"/>
  </si>
  <si>
    <t>입수한 감사증거</t>
    <phoneticPr fontId="1" type="noConversion"/>
  </si>
  <si>
    <t>감사증거에 대한 
링크/참조</t>
    <phoneticPr fontId="1" type="noConversion"/>
  </si>
  <si>
    <t>미비점이 실증절차의 성격, 시기, 범위에 미친 영향 또는 그 영향을 기술한 조서
(영향이 없다면 그 이유에 대한 설명)</t>
    <phoneticPr fontId="2" type="noConversion"/>
  </si>
  <si>
    <t>잠재적 왜곡표시의 
크기</t>
    <phoneticPr fontId="1" type="noConversion"/>
  </si>
  <si>
    <t>잠재적 왜곡표시 크기의 중요성</t>
    <phoneticPr fontId="1" type="noConversion"/>
  </si>
  <si>
    <t>회사명</t>
    <phoneticPr fontId="11" type="noConversion"/>
  </si>
  <si>
    <t>작성자</t>
    <phoneticPr fontId="11" type="noConversion"/>
  </si>
  <si>
    <t>일자</t>
    <phoneticPr fontId="11" type="noConversion"/>
  </si>
  <si>
    <t>통제 번호</t>
    <phoneticPr fontId="1" type="noConversion"/>
  </si>
  <si>
    <t>Description</t>
    <phoneticPr fontId="1" type="noConversion"/>
  </si>
  <si>
    <t>통제 빈도</t>
    <phoneticPr fontId="1" type="noConversion"/>
  </si>
  <si>
    <t>통제에 대한 상세 기술 (필요 시)</t>
    <phoneticPr fontId="1" type="noConversion"/>
  </si>
  <si>
    <t>관련 LSPM 번호</t>
    <phoneticPr fontId="1" type="noConversion"/>
  </si>
  <si>
    <t>재무제표 계정</t>
    <phoneticPr fontId="1" type="noConversion"/>
  </si>
  <si>
    <t>경영진주장</t>
    <phoneticPr fontId="1" type="noConversion"/>
  </si>
  <si>
    <t>통제 설계의 효과성 테스트</t>
    <phoneticPr fontId="1" type="noConversion"/>
  </si>
  <si>
    <t>통제가 다른 통제에 의존하는가?</t>
    <phoneticPr fontId="1" type="noConversion"/>
  </si>
  <si>
    <t>통제 수행에 기업이 생성한 정보(IPE)를 사용하는가?</t>
    <phoneticPr fontId="1" type="noConversion"/>
  </si>
  <si>
    <t>운영 테스트의 성격, 시기, 범위 결정</t>
    <phoneticPr fontId="1" type="noConversion"/>
  </si>
  <si>
    <t>테스트 대상 기간</t>
    <phoneticPr fontId="1" type="noConversion"/>
  </si>
  <si>
    <t>테스트 시기</t>
    <phoneticPr fontId="1" type="noConversion"/>
  </si>
  <si>
    <t>기중 테스트 방법</t>
    <phoneticPr fontId="1" type="noConversion"/>
  </si>
  <si>
    <t>통제테스트의 성격</t>
    <phoneticPr fontId="1" type="noConversion"/>
  </si>
  <si>
    <t>질문</t>
    <phoneticPr fontId="1" type="noConversion"/>
  </si>
  <si>
    <t>검사</t>
    <phoneticPr fontId="1" type="noConversion"/>
  </si>
  <si>
    <t>재수행</t>
    <phoneticPr fontId="1" type="noConversion"/>
  </si>
  <si>
    <t>통제테스트 절차</t>
    <phoneticPr fontId="1" type="noConversion"/>
  </si>
  <si>
    <t>모집단 정의</t>
    <phoneticPr fontId="1" type="noConversion"/>
  </si>
  <si>
    <t>통제 주기 또는 빈도수</t>
    <phoneticPr fontId="1" type="noConversion"/>
  </si>
  <si>
    <t>표본의 규모</t>
    <phoneticPr fontId="1" type="noConversion"/>
  </si>
  <si>
    <t>테스트 결과</t>
    <phoneticPr fontId="1" type="noConversion"/>
  </si>
  <si>
    <t>순번</t>
    <phoneticPr fontId="1" type="noConversion"/>
  </si>
  <si>
    <t>표본 추출 일자</t>
    <phoneticPr fontId="1" type="noConversion"/>
  </si>
  <si>
    <t>내용</t>
    <phoneticPr fontId="1" type="noConversion"/>
  </si>
  <si>
    <t>결과</t>
    <phoneticPr fontId="1" type="noConversion"/>
  </si>
  <si>
    <t>비고</t>
    <phoneticPr fontId="1" type="noConversion"/>
  </si>
  <si>
    <t>통제 이탈의 식별과 평가</t>
    <phoneticPr fontId="1" type="noConversion"/>
  </si>
  <si>
    <t>통제이탈이 변이에 해당하는가?</t>
    <phoneticPr fontId="1" type="noConversion"/>
  </si>
  <si>
    <t>통제이탈이 변이라고 판단한 
근거 및 이를 뒷받침하는 증거</t>
    <phoneticPr fontId="1" type="noConversion"/>
  </si>
  <si>
    <t>어떻게 표본을 확대하였는지, 
확대 테스트의 결과는 어떠한지 문서화</t>
    <phoneticPr fontId="1" type="noConversion"/>
  </si>
  <si>
    <t>통제이탈이 
미비점에 해당하는지에 대한 
최종 결론 및 근거</t>
    <phoneticPr fontId="1" type="noConversion"/>
  </si>
  <si>
    <t>잔여기간에 대한 테스트 (roll-forward)</t>
    <phoneticPr fontId="1" type="noConversion"/>
  </si>
  <si>
    <t>잔여기간에 대한 추가 증거를 결정하기 위한 위험요소에 대한 고려</t>
    <phoneticPr fontId="1" type="noConversion"/>
  </si>
  <si>
    <t>잔여기간 테스트의 수행</t>
    <phoneticPr fontId="1" type="noConversion"/>
  </si>
  <si>
    <t>잔여기간 테스트 대상 기간</t>
    <phoneticPr fontId="1" type="noConversion"/>
  </si>
  <si>
    <t>잔여기간 테스트의 성격</t>
    <phoneticPr fontId="1" type="noConversion"/>
  </si>
  <si>
    <t>관찰</t>
    <phoneticPr fontId="1" type="noConversion"/>
  </si>
  <si>
    <t>추적조사</t>
    <phoneticPr fontId="1" type="noConversion"/>
  </si>
  <si>
    <t>잔여기간에 대해 세부 표본테스트를 수행하는 경우 테스트 절차와 결과</t>
    <phoneticPr fontId="1" type="noConversion"/>
  </si>
  <si>
    <t>모집단의 완전성을 
확인하기 위해 수행한 절차</t>
    <phoneticPr fontId="1" type="noConversion"/>
  </si>
  <si>
    <t>잔여기간 테스트 수행 결과 통제이탈이 식별되었는가?</t>
    <phoneticPr fontId="1" type="noConversion"/>
  </si>
  <si>
    <t>통제이탈이 변이에 해당하는 경우,
표본을 확대하여 테스트를 수행하였는가?</t>
    <phoneticPr fontId="1" type="noConversion"/>
  </si>
  <si>
    <t>잔여기간 테스트의 결론</t>
    <phoneticPr fontId="1" type="noConversion"/>
  </si>
  <si>
    <t>9410 통제의 설계·운영 효과성 테스트</t>
    <phoneticPr fontId="11" type="noConversion"/>
  </si>
  <si>
    <t>IPE의 정확성과 완전성을 확인하는 통제에 대하여 기술하고, 
해당 통제를 어디서 테스트하였는지 테스트 결과는 무엇인지 기술</t>
    <phoneticPr fontId="1" type="noConversion"/>
  </si>
  <si>
    <t>입수한 감사증거</t>
    <phoneticPr fontId="1" type="noConversion"/>
  </si>
  <si>
    <t>감사증거에 대한 
링크/참조</t>
  </si>
  <si>
    <t>설계 테스트의 수행</t>
    <phoneticPr fontId="1" type="noConversion"/>
  </si>
  <si>
    <t>통제수행자의 권한과 적격성</t>
    <phoneticPr fontId="1" type="noConversion"/>
  </si>
  <si>
    <t>통제를 수행하는 사람이 통제를 효과적으로 수행하는 데 필요한 권한과 적격성을 갖추었는지?</t>
    <phoneticPr fontId="1" type="noConversion"/>
  </si>
  <si>
    <t>통제 수행자</t>
    <phoneticPr fontId="1" type="noConversion"/>
  </si>
  <si>
    <t>통제수행자의 권한과 적격성에 대한 추가 설명(필요 시)</t>
    <phoneticPr fontId="1" type="noConversion"/>
  </si>
  <si>
    <t>다른 통제의 효과성을 테스트한 
절차와 결론 (또는 해당 조서 참조)</t>
    <phoneticPr fontId="1" type="noConversion"/>
  </si>
  <si>
    <t>IPE 목록</t>
    <phoneticPr fontId="1" type="noConversion"/>
  </si>
  <si>
    <t>설계테스트의 성격</t>
    <phoneticPr fontId="1" type="noConversion"/>
  </si>
  <si>
    <t>설계테스트 절차</t>
    <phoneticPr fontId="1" type="noConversion"/>
  </si>
  <si>
    <t>통제수행자가 유의적인 차이를 식별하고 조사하기 위한 절차를 효과적으로 수행하였는지 평가한 결론과 근거</t>
    <phoneticPr fontId="1" type="noConversion"/>
  </si>
  <si>
    <t>어떻게 표본을 확대하였는지, 
확대 테스트의 결과는 어떠한지 
문서화</t>
    <phoneticPr fontId="1" type="noConversion"/>
  </si>
  <si>
    <t>관련 application</t>
    <phoneticPr fontId="1" type="noConversion"/>
  </si>
  <si>
    <t>통제 테스트 시 내부감사기능이 수행한 업무를 활용하는가?</t>
    <phoneticPr fontId="1" type="noConversion"/>
  </si>
  <si>
    <t>Yes를 선택한 경우 9411 조서를 작성합니다</t>
    <phoneticPr fontId="1" type="noConversion"/>
  </si>
  <si>
    <t>내부감사기능이 수행한 업무의 활용</t>
    <phoneticPr fontId="1" type="noConversion"/>
  </si>
  <si>
    <t>(1) 통제가 관련경영진주장에 대한 중요왜곡표시위험에 대처하는지 여부를 포함하여, 해당 통제목적을 충족하는가?</t>
    <phoneticPr fontId="1" type="noConversion"/>
  </si>
  <si>
    <t>(2) 통제 수행자는 통제를 효과적으로 운영하는 데 필요한 권한과 적격성을 보유하였는가?</t>
    <phoneticPr fontId="1" type="noConversion"/>
  </si>
  <si>
    <t>(3) 통제가 왜곡표시를 적시에 예방하거나 발견하기에 충분한 빈도로 일관되게 운영되도록 설계되었는지?</t>
    <phoneticPr fontId="1" type="noConversion"/>
  </si>
  <si>
    <t>(4) 검토 수행자가 설정한 기대치는 적합한가?</t>
    <phoneticPr fontId="1" type="noConversion"/>
  </si>
  <si>
    <t>(5) 기대치와의 유의적인 차이를 식별하는 기준과 유의적인 차이를 조사하는 절차는 적절한가?</t>
    <phoneticPr fontId="1" type="noConversion"/>
  </si>
  <si>
    <t>(6) 유의적 차이를 식별하였을 경우 이를 해결하기 위한 후속절차는 왜곡표시를 예방, 발견/수정하기에 적절한가?</t>
    <phoneticPr fontId="1" type="noConversion"/>
  </si>
  <si>
    <t>통제테스트 결과를 아래에 문서화하거나 해당 조서를 참조합니다.</t>
    <phoneticPr fontId="1" type="noConversion"/>
  </si>
  <si>
    <t>발견된 예외사항의 평가 및 
결론 도출 (해당 시)</t>
    <phoneticPr fontId="1" type="noConversion"/>
  </si>
  <si>
    <t>Yes</t>
    <phoneticPr fontId="1" type="noConversion"/>
  </si>
  <si>
    <t>구분</t>
    <phoneticPr fontId="1" type="noConversion"/>
  </si>
  <si>
    <t>Yes / No</t>
    <phoneticPr fontId="1" type="noConversion"/>
  </si>
  <si>
    <r>
      <t xml:space="preserve">⇒ "Yes"인 경우, </t>
    </r>
    <r>
      <rPr>
        <b/>
        <sz val="11"/>
        <color theme="1"/>
        <rFont val="맑은 고딕"/>
        <family val="3"/>
        <charset val="129"/>
        <scheme val="minor"/>
      </rPr>
      <t>Section 2</t>
    </r>
    <r>
      <rPr>
        <sz val="11"/>
        <color theme="1"/>
        <rFont val="맑은 고딕"/>
        <family val="2"/>
        <charset val="129"/>
        <scheme val="minor"/>
      </rPr>
      <t>를 작성합니다.</t>
    </r>
    <phoneticPr fontId="1" type="noConversion"/>
  </si>
  <si>
    <r>
      <t xml:space="preserve">⇒ "Yes"인 경우, </t>
    </r>
    <r>
      <rPr>
        <b/>
        <sz val="11"/>
        <color theme="1"/>
        <rFont val="맑은 고딕"/>
        <family val="3"/>
        <charset val="129"/>
        <scheme val="minor"/>
      </rPr>
      <t>Section 4</t>
    </r>
    <r>
      <rPr>
        <sz val="11"/>
        <color theme="1"/>
        <rFont val="맑은 고딕"/>
        <family val="2"/>
        <charset val="129"/>
        <scheme val="minor"/>
      </rPr>
      <t>를 작성합니다.</t>
    </r>
    <phoneticPr fontId="1" type="noConversion"/>
  </si>
  <si>
    <r>
      <t xml:space="preserve">⇒ "Yes"인 경우, </t>
    </r>
    <r>
      <rPr>
        <b/>
        <sz val="11"/>
        <color theme="1"/>
        <rFont val="맑은 고딕"/>
        <family val="3"/>
        <charset val="129"/>
        <scheme val="minor"/>
      </rPr>
      <t>Section 5</t>
    </r>
    <r>
      <rPr>
        <sz val="11"/>
        <color theme="1"/>
        <rFont val="맑은 고딕"/>
        <family val="2"/>
        <charset val="129"/>
        <scheme val="minor"/>
      </rPr>
      <t>를 작성합니다.</t>
    </r>
    <phoneticPr fontId="1" type="noConversion"/>
  </si>
  <si>
    <t>모든 감사보고서</t>
    <phoneticPr fontId="1" type="noConversion"/>
  </si>
  <si>
    <t>만약, 후속사건 절차를 통해 감사인이 내부회계관리제도에 대한 평가기준일 현재 존재하고 있었던 중요한 취약점에 대해 알게 된다면, 감사인은 감사기준서 1100 문단 73에서 요구하는 바에 따라, 부적정의견을 표명하여야 한다. 만약 내부회계관리제도에 대한 경영진 평가에서 내부회계관리제도가 효과적이라고 기술하고 있다면, 감사인은 또한 감사기준서 1100 문단 77을 따라야 한다. 감사인이 내부회계관리제도에 대한 평가기준일 현재의 기업의 내부회계관리제도의 효과성에 대해 후속사건이 미치는 영향을 결정할 수 없다면, 감사인은 의견표명을 거절하여야 한다. 또한 감사인은 기업이 취한 시정조치에 대해 경영진이 공시할 경우, 이에 대해 의견표명을 거절하여야 한다(감사기준서 1100 문단 83, A86 참조).</t>
    <phoneticPr fontId="1" type="noConversion"/>
  </si>
  <si>
    <t>Section 2. 부적정 의견</t>
    <phoneticPr fontId="1" type="noConversion"/>
  </si>
  <si>
    <t>내부회계관리제도 운영실태보고서 또는 동 보고서를 포함하는 문서 내에 감사인의 평가 대상이 아닌 추가정보가 포함되어 있습니까? (주4)</t>
    <phoneticPr fontId="1" type="noConversion"/>
  </si>
  <si>
    <t>2-1. 감사업무 범위에 제한이 없는 경우 (주2)</t>
    <phoneticPr fontId="1" type="noConversion"/>
  </si>
  <si>
    <t>⇒ "No"인 경우 2-3으로</t>
    <phoneticPr fontId="1" type="noConversion"/>
  </si>
  <si>
    <t>2-3. 하나 이상의 중요한 취약점이 내부회계관리제도 운영실태보고서에 포함되지 않은 경우</t>
    <phoneticPr fontId="1" type="noConversion"/>
  </si>
  <si>
    <t>⇒ "No"인 경우 2-4로</t>
    <phoneticPr fontId="1" type="noConversion"/>
  </si>
  <si>
    <t>2-3-3. 내부회계관리제도 운영실태보고서에 하나 이상의 중요한 취약점이 보고되지 않았거나 중요한 취약점으로 식별되지 않았음을 지배기구에 서면으로 커뮤니케이션 합니다.</t>
    <phoneticPr fontId="1" type="noConversion"/>
  </si>
  <si>
    <t>2-4-2. '기타사항' 등 적절한 문단에 중요한 취약점의 공시가 중요성의 관점에서 공정하게 표시되지 않았다는 결론을 기술합니다.</t>
    <phoneticPr fontId="1" type="noConversion"/>
  </si>
  <si>
    <t>2-4-1. '내부회계관리제도 부적정의견 근거' 문단에 다음을 기술합니다. 
(1) 중요한 취약점의 정의 (감사기준서 1100 문단 6)
(2) 하나 이상의 중요한 취약점이 식별되었다는 진술
(3) 해당 중요한 취약점을 공정하게 기술하는데 필요한 정보(주6)</t>
    <phoneticPr fontId="1" type="noConversion"/>
  </si>
  <si>
    <t>Section 3. 범위 제한</t>
    <phoneticPr fontId="1" type="noConversion"/>
  </si>
  <si>
    <t>3-2. '내부회계관리제도 의견거절근거' 문단에 다음을 기술한다.
(1) 감사범위가 감사의견을 표명하는 데 충분하지 않았다는 내용
(2) 의견거절의 실질적인 사유</t>
    <phoneticPr fontId="1" type="noConversion"/>
  </si>
  <si>
    <t>3-5. 의견거절을 하는 상황에서 감사인이 수행한 제한된 절차에 의해 하나 이상의 중요한 취약점이 존재한다는 결론을 내리게 된 경우</t>
    <phoneticPr fontId="1" type="noConversion"/>
  </si>
  <si>
    <t>4-2. 경영진이 수정하지 않은 경우</t>
    <phoneticPr fontId="1" type="noConversion"/>
  </si>
  <si>
    <t>4-2-1. 중요한 취약점이 불완전하거나 부적절하게 표시된 경우</t>
    <phoneticPr fontId="1" type="noConversion"/>
  </si>
  <si>
    <t>9700 결론 절차 및 보고(기준서 1100 문단 56~83)</t>
    <phoneticPr fontId="11" type="noConversion"/>
  </si>
  <si>
    <t>9710,
감사보고서</t>
    <phoneticPr fontId="1" type="noConversion"/>
  </si>
  <si>
    <r>
      <rPr>
        <b/>
        <sz val="12"/>
        <color rgb="FF000000"/>
        <rFont val="HY신명조"/>
        <family val="1"/>
        <charset val="129"/>
      </rPr>
      <t>내부회계관리제도에 대한 보고</t>
    </r>
    <r>
      <rPr>
        <sz val="12"/>
        <color rgb="FF000000"/>
        <rFont val="HY신명조"/>
        <family val="1"/>
        <charset val="129"/>
      </rPr>
      <t xml:space="preserve">
내부회계관리제도에 대한 감사보고서는 감사기준서 1100 문단 69~83에 따라 작성된다.</t>
    </r>
    <phoneticPr fontId="1" type="noConversion"/>
  </si>
  <si>
    <t>회 사 명 :</t>
  </si>
  <si>
    <t xml:space="preserve">감사의견: </t>
    <phoneticPr fontId="11" type="noConversion"/>
  </si>
  <si>
    <t xml:space="preserve">비적정의견 근거 : </t>
    <phoneticPr fontId="11" type="noConversion"/>
  </si>
  <si>
    <t xml:space="preserve">강조사항: </t>
    <phoneticPr fontId="11" type="noConversion"/>
  </si>
  <si>
    <t>기타사항 :</t>
    <phoneticPr fontId="11" type="noConversion"/>
  </si>
  <si>
    <t>차기 감사시 유의사항 :</t>
    <phoneticPr fontId="11" type="noConversion"/>
  </si>
  <si>
    <t>작성자:</t>
  </si>
  <si>
    <t>성명</t>
    <phoneticPr fontId="1" type="noConversion"/>
  </si>
  <si>
    <t>서명</t>
    <phoneticPr fontId="1" type="noConversion"/>
  </si>
  <si>
    <t>일자</t>
    <phoneticPr fontId="1" type="noConversion"/>
  </si>
  <si>
    <t>참여공인회계사</t>
    <phoneticPr fontId="1" type="noConversion"/>
  </si>
  <si>
    <t>검토자:</t>
  </si>
  <si>
    <t>업무수행이사</t>
    <phoneticPr fontId="1" type="noConversion"/>
  </si>
  <si>
    <t>업무품질관리검토자</t>
    <phoneticPr fontId="1" type="noConversion"/>
  </si>
  <si>
    <t>9800  내부회계관리제도 감사 종료</t>
    <phoneticPr fontId="11" type="noConversion"/>
  </si>
  <si>
    <t>평가기준일 :</t>
    <phoneticPr fontId="1" type="noConversion"/>
  </si>
  <si>
    <t>이 감사를 수행하고 감사보고서를 발행함에 있어서, 감사기준서 1100 '내부회계관리제도의 감사'를 포함한 회계감사기준을 준수하였으며, 본 감사업무 수행팀이 작성한 감사조서가 위 감사대상회사의 재무제표에 대한 우리의 감사의견을 적절히 뒷받침하고 있음을 확인합니다.</t>
    <phoneticPr fontId="1" type="noConversion"/>
  </si>
  <si>
    <t>[원칙 7 관련] 감사인이 테스트 대상으로 선정한 통제가 회사의 핵심통제가 아닌 경우 (주5)</t>
    <phoneticPr fontId="2" type="noConversion"/>
  </si>
  <si>
    <t>9312,
9320</t>
    <phoneticPr fontId="1" type="noConversion"/>
  </si>
  <si>
    <t>재무제표 계정과목 
및 공시</t>
    <phoneticPr fontId="1" type="noConversion"/>
  </si>
  <si>
    <t>위험평가의 근거 (주2)</t>
    <phoneticPr fontId="1" type="noConversion"/>
  </si>
  <si>
    <t>Coverage</t>
    <phoneticPr fontId="10" type="noConversion"/>
  </si>
  <si>
    <t>Not Significant</t>
  </si>
  <si>
    <t>N/A</t>
    <phoneticPr fontId="10" type="noConversion"/>
  </si>
  <si>
    <t>Significant</t>
  </si>
  <si>
    <t>Coverage</t>
    <phoneticPr fontId="10" type="noConversion"/>
  </si>
  <si>
    <t>부문이 다수인 기업</t>
    <phoneticPr fontId="1" type="noConversion"/>
  </si>
  <si>
    <t xml:space="preserve">통제테스트를 수행할 부문을 결정할 때, 그룹업무팀은 해당 부문과 관련한 재무제표의 중요왜곡표시위험을 평가하고 해당 부문과 관련한 위험에 상응하는 정도의 주의를 기울여야 한다. </t>
    <phoneticPr fontId="1" type="noConversion"/>
  </si>
  <si>
    <t>위험을 평가하고 위험에 대응하는데 있어서, 그룹업무팀은 그룹재무제표에 중요한 왜곡표시를 발생시킬 가능성이 낮지 않은(more than remote) 특정 위험에 대한 통제를 테스트하거나, 부문감사인이 그룹업무팀을 대신하여 테스트하도록 하여야 한다.</t>
    <phoneticPr fontId="1" type="noConversion"/>
  </si>
  <si>
    <t xml:space="preserve">후속년도 감사에서, 그룹업무팀은 부문에 대한 통제테스트의 성격, 시기 및 범위에 해마다 변화를 주어야 한다. </t>
    <phoneticPr fontId="1" type="noConversion"/>
  </si>
  <si>
    <t>9311</t>
    <phoneticPr fontId="1" type="noConversion"/>
  </si>
  <si>
    <t>세전계속영업이익</t>
    <phoneticPr fontId="10" type="noConversion"/>
  </si>
  <si>
    <t>부문</t>
    <phoneticPr fontId="10" type="noConversion"/>
  </si>
  <si>
    <t>(범주 1) 개별적인 재무적 유의성으로 인하여 유의적인 부문</t>
    <phoneticPr fontId="1" type="noConversion"/>
  </si>
  <si>
    <t>(범주 2) 부문 특유의 위험으로 인하여 유의적인 부문</t>
    <phoneticPr fontId="1" type="noConversion"/>
  </si>
  <si>
    <t>부문</t>
    <phoneticPr fontId="10" type="noConversion"/>
  </si>
  <si>
    <t>최종 결과</t>
    <phoneticPr fontId="1" type="noConversion"/>
  </si>
  <si>
    <t>최종 평가대상 부문 매출액</t>
    <phoneticPr fontId="10" type="noConversion"/>
  </si>
  <si>
    <t>(범주 3) 다른 부문과 결합하였을 때 유의적인 부문</t>
    <phoneticPr fontId="1" type="noConversion"/>
  </si>
  <si>
    <t>Application 개발팀 및 부서</t>
    <phoneticPr fontId="1" type="noConversion"/>
  </si>
  <si>
    <t>장애관리 담당자 
및 부서</t>
    <phoneticPr fontId="1" type="noConversion"/>
  </si>
  <si>
    <t>재난관리 담당자 
및 부서</t>
    <phoneticPr fontId="1" type="noConversion"/>
  </si>
  <si>
    <t>Network 보안 
담당자 및 부서</t>
    <phoneticPr fontId="1" type="noConversion"/>
  </si>
  <si>
    <t>(주1)</t>
    <phoneticPr fontId="1" type="noConversion"/>
  </si>
  <si>
    <t>*LSPM: 잠재적 왜곡표시의 가능한 원천 (likely source of potential misstatements)</t>
    <phoneticPr fontId="1" type="noConversion"/>
  </si>
  <si>
    <t>추적조사를 수행한다면 다음 양식을 이용할 수 있습니다.</t>
    <phoneticPr fontId="1" type="noConversion"/>
  </si>
  <si>
    <t>거래단계
reference
(주2)</t>
    <phoneticPr fontId="1" type="noConversion"/>
  </si>
  <si>
    <t>잠재적 왜곡표시의 원천(주3)</t>
    <phoneticPr fontId="1" type="noConversion"/>
  </si>
  <si>
    <t>거래의 흐름에 통제가 포함된 경우, 통제에 대한 기술(주4)</t>
    <phoneticPr fontId="2" type="noConversion"/>
  </si>
  <si>
    <t>거래의 흐름에 대한 기술(거래가 개시, 승인, 기록, 처리, 보고되는 방법 포함)</t>
    <phoneticPr fontId="1" type="noConversion"/>
  </si>
  <si>
    <t>(주5)</t>
    <phoneticPr fontId="1" type="noConversion"/>
  </si>
  <si>
    <t>(주4)</t>
    <phoneticPr fontId="1" type="noConversion"/>
  </si>
  <si>
    <t>(주8)</t>
    <phoneticPr fontId="1" type="noConversion"/>
  </si>
  <si>
    <t>(주10)</t>
    <phoneticPr fontId="1" type="noConversion"/>
  </si>
  <si>
    <t>(주14)</t>
    <phoneticPr fontId="1" type="noConversion"/>
  </si>
  <si>
    <t>(주18,19)</t>
    <phoneticPr fontId="1" type="noConversion"/>
  </si>
  <si>
    <t>(주20)</t>
    <phoneticPr fontId="1" type="noConversion"/>
  </si>
  <si>
    <t>(주21)</t>
    <phoneticPr fontId="1" type="noConversion"/>
  </si>
  <si>
    <t>추가 표본
테스트</t>
    <phoneticPr fontId="1" type="noConversion"/>
  </si>
  <si>
    <t>(주12)</t>
    <phoneticPr fontId="1" type="noConversion"/>
  </si>
  <si>
    <t>(주14)</t>
    <phoneticPr fontId="1" type="noConversion"/>
  </si>
  <si>
    <t>(주3-1)</t>
    <phoneticPr fontId="1" type="noConversion"/>
  </si>
  <si>
    <t>검토 유형 통제 - 설계 요소의 고려</t>
    <phoneticPr fontId="1" type="noConversion"/>
  </si>
  <si>
    <t>해당 벤치마크 기준</t>
    <phoneticPr fontId="10" type="noConversion"/>
  </si>
  <si>
    <t>대표사업장</t>
    <phoneticPr fontId="1" type="noConversion"/>
  </si>
  <si>
    <t>Step 5: 통제가 동질적인 부문에 대한 설계평가 및 운영평가</t>
    <phoneticPr fontId="1" type="noConversion"/>
  </si>
  <si>
    <t xml:space="preserve">
</t>
    <phoneticPr fontId="1" type="noConversion"/>
  </si>
  <si>
    <t>감사인이 복수 사업장의 통제가 동질적이라고 결정하였다면,
- 설계효과성 테스트(추적조사 등)는 중앙 또는 대표적인 한 사업장을 대상으로 수행할 수 있음
- 운영효과성 테스트는 다음 두 가지 방법이 가능함
   - 통제가 동질적인 전체 사업장을 하나의 모집단으로 하여 표본 추출
   - 사업장이 너무 많거나 다른 이유로 상기 방법을 적용하기 어려운 경우, 대표 사업장들을 선정하고 대표 사업장들의 통제를 모집단으로 하여 표본 추출. 
     (단, 매년 동일한 사업장들이 대표 사업장으로 선정되지 않게 테스트를 설계하여야 함)</t>
    <phoneticPr fontId="1" type="noConversion"/>
  </si>
  <si>
    <t>최종 테스트 범위 결정</t>
    <phoneticPr fontId="10" type="noConversion"/>
  </si>
  <si>
    <t>설계 테스트</t>
    <phoneticPr fontId="10" type="noConversion"/>
  </si>
  <si>
    <t>운영 테스트</t>
    <phoneticPr fontId="10" type="noConversion"/>
  </si>
  <si>
    <t>복수의 사업장의 통제가 동질적인지는 일반적으로 회사의 사업과 시스템을 이해하고 경영진이 작성한 통제 설계문서를 확인함으로써 결정할 수 있음</t>
    <phoneticPr fontId="1" type="noConversion"/>
  </si>
  <si>
    <t>그러나 위험 평가프로세스 또는 모니터링 절차 등 해당 통제에 영향을 미치는 전사적 수준 통제가 효과적이지 않은 경우와 같이 통제가 동질적으로 운영되지 않을 가능성이 커진다면 통제가 동질적인지 결정하기 위해 다수의 사업장을 대상으로 통제를 이해하는 절차(예: 추적조사)를 수행할 필요가 있음</t>
    <phoneticPr fontId="1" type="noConversion"/>
  </si>
  <si>
    <t>통제가 동질적인 부문의 결정 및 동질적인 부문의 결정을 위해 수행한 절차</t>
    <phoneticPr fontId="10" type="noConversion"/>
  </si>
  <si>
    <t>복수의 사업장의 통제가 동질적인지는 다음 사항을 고려하여 전문가적 판단으로 결정함
- 해당 통제가 본사 차원에서 설계되어 일부 또는 전체 사업부(또는 지점)이 수정 없이 적용하도록 요구되는가?  
- 해당 통제에 대한 상세한 설명이나 관련된 정책과 절차가 본사 차원에서 개발되고 관리되며 적용되는 사업장에 공유되는가?
- 해당 통제가 비슷한 수준의 역량이나 전문성, 권한을 가진 개인에 의해 수행되는가?
- 해당 통제가 자동통제라면 해당 사업장(또는 지점)이 동일한 시스템 설정(Configuration)이 적용된 동일한 응용프로그램에서 작동하는가?
- 해당 통제가 정보시스템에서 산출되는 정보를 사용한다면, 해당 사업장이 동일한 정보시스템을 사용하는가?
- 해당 통제를 수행하기 위해 요구되는 판단이나 추정의 정도가 높지 않은가?</t>
    <phoneticPr fontId="1" type="noConversion"/>
  </si>
  <si>
    <t>9710 내부회계관리제도 감사보고서 체크리스트</t>
    <phoneticPr fontId="11" type="noConversion"/>
  </si>
  <si>
    <t>작성자</t>
    <phoneticPr fontId="11" type="noConversion"/>
  </si>
  <si>
    <t>검토자</t>
    <phoneticPr fontId="11" type="noConversion"/>
  </si>
  <si>
    <t>Section 0. 감사보고서 변형 구분</t>
    <phoneticPr fontId="1" type="noConversion"/>
  </si>
  <si>
    <r>
      <t xml:space="preserve">⇒ </t>
    </r>
    <r>
      <rPr>
        <b/>
        <sz val="11"/>
        <color theme="1"/>
        <rFont val="맑은 고딕"/>
        <family val="3"/>
        <charset val="129"/>
        <scheme val="minor"/>
      </rPr>
      <t>Section 1</t>
    </r>
    <r>
      <rPr>
        <sz val="11"/>
        <color theme="1"/>
        <rFont val="맑은 고딕"/>
        <family val="2"/>
        <charset val="129"/>
        <scheme val="minor"/>
      </rPr>
      <t>을 작성합니다.</t>
    </r>
    <phoneticPr fontId="1" type="noConversion"/>
  </si>
  <si>
    <t>하나 이상의 중요한 취약점이 존재합니까? (주1)</t>
    <phoneticPr fontId="1" type="noConversion"/>
  </si>
  <si>
    <t>감사업무의 범위에 제한이 존재합니까? (주2)</t>
    <phoneticPr fontId="1" type="noConversion"/>
  </si>
  <si>
    <r>
      <t xml:space="preserve">⇒ "Yes"인 경우, </t>
    </r>
    <r>
      <rPr>
        <b/>
        <sz val="11"/>
        <color theme="1"/>
        <rFont val="맑은 고딕"/>
        <family val="3"/>
        <charset val="129"/>
        <scheme val="minor"/>
      </rPr>
      <t>Section 3</t>
    </r>
    <r>
      <rPr>
        <sz val="11"/>
        <color theme="1"/>
        <rFont val="맑은 고딕"/>
        <family val="2"/>
        <charset val="129"/>
        <scheme val="minor"/>
      </rPr>
      <t>을 작성합니다.</t>
    </r>
    <phoneticPr fontId="1" type="noConversion"/>
  </si>
  <si>
    <t>내부회계관리제도 운영실태보고서의 구성요소가 불완전하거나 부적절하게 표시되었습니까? (주3)</t>
    <phoneticPr fontId="1" type="noConversion"/>
  </si>
  <si>
    <t>Section 1. 감사보고서 일반</t>
    <phoneticPr fontId="1" type="noConversion"/>
  </si>
  <si>
    <t>1-1. 내부회계관리제도 감사보고서는 재무제표 감사보고서와 별도로 작성되었고 감사기준서 1100 문단 69의 요소를  모두 포함하였다(감사기준서 1100 보론 사례 1 참조).</t>
    <phoneticPr fontId="1" type="noConversion"/>
  </si>
  <si>
    <t>1-2. 내부회계관리제도 감사보고서 의견 문단 바로 뒤에 다음 문단이 추가되었다.
"우리는 또한 회계감사기준에 따라, 회사의 [재무제표 식별]를 감사하였으며, 20X9년 XX월 XX일자[내부회계관리제도의 효과성에 대한 감사보고서일자와 동일한 보고서일자] 감사보고서에서 [의견의 성격 포함]을 표명하였습니다."</t>
    <phoneticPr fontId="1" type="noConversion"/>
  </si>
  <si>
    <t>1-3. 내부회계관리제도 감사보고서일은 재무제표 감사보고서일과 동일하며, 감사의견을 뒷받침하는 충분하고 적합한 증거(감사문서가 검토되었다는 증거를 포함함)를 입수한 날보다 빠르지 않다.</t>
    <phoneticPr fontId="1" type="noConversion"/>
  </si>
  <si>
    <t>구분</t>
    <phoneticPr fontId="1" type="noConversion"/>
  </si>
  <si>
    <r>
      <t>⇒</t>
    </r>
    <r>
      <rPr>
        <sz val="11"/>
        <color theme="1"/>
        <rFont val="맑은 고딕"/>
        <family val="3"/>
        <charset val="129"/>
        <scheme val="minor"/>
      </rPr>
      <t>"No"인 경우(감사업무 범위에 제한이 있는 경우)</t>
    </r>
    <r>
      <rPr>
        <sz val="11"/>
        <color theme="1"/>
        <rFont val="맑은 고딕"/>
        <family val="2"/>
        <charset val="129"/>
        <scheme val="minor"/>
      </rPr>
      <t xml:space="preserve"> 
    </t>
    </r>
    <r>
      <rPr>
        <b/>
        <sz val="11"/>
        <color theme="1"/>
        <rFont val="맑은 고딕"/>
        <family val="3"/>
        <charset val="129"/>
        <scheme val="minor"/>
      </rPr>
      <t>Section 3</t>
    </r>
    <r>
      <rPr>
        <sz val="11"/>
        <color theme="1"/>
        <rFont val="맑은 고딕"/>
        <family val="2"/>
        <charset val="129"/>
        <scheme val="minor"/>
      </rPr>
      <t>을 먼저 작성합니다.</t>
    </r>
    <phoneticPr fontId="1" type="noConversion"/>
  </si>
  <si>
    <t>2-1-1. '내부회계관리제도에 대한 부적정의견' 부적정의견을 표명한다. (감사기준서 1100 보론 사례 2 참조)</t>
    <phoneticPr fontId="1" type="noConversion"/>
  </si>
  <si>
    <t>2-2. 모든 중요한 취약점이 감사보고서에 첨부되는 내부회계관리제도 운영실태보고서에 포함되었고 중요성의 관점에서 공정하게 표시된 경우</t>
    <phoneticPr fontId="1" type="noConversion"/>
  </si>
  <si>
    <t>2-2-1. '내부회계관리제도 부적정의견 근거' 문단에 다음을 기술합니다. (감사기준서 1100 보론 사례 2 참조)
(1) 중요한 취약점의 정의 (감사기준서 1100 문단 6)
(2) 하나 이상의 중요한 취약점이 식별되었다는 진술
(3) 해당 중요한 취약점이 내부회계관리제도 운영실태보고서에 기술되어 있다는 언급</t>
    <phoneticPr fontId="1" type="noConversion"/>
  </si>
  <si>
    <t>⇒ 2-5로</t>
    <phoneticPr fontId="1" type="noConversion"/>
  </si>
  <si>
    <t>2-3-1. '내부회계관리제도 부적정의견 근거' 문단에 다음을 기술합니다. 
(1) 중요한 취약점의 정의 (감사기준서 1100 문단 6)
(2) 하나 이상의 중요한 취약점이 식별되었다는 진술
(3) 내부회계관리제도 운영실태보고서에 포함되지 않은 중요한 취약점 각각에 대한 설명(주5)</t>
    <phoneticPr fontId="1" type="noConversion"/>
  </si>
  <si>
    <t xml:space="preserve">2-3-2. '기타사항' 등 적절한 문단에 하나 이상의 중요한 취약점이 식별되었으나 내부회계관리제도 운영실태보고서에 포함되지 않았음을 언급합니다. </t>
    <phoneticPr fontId="1" type="noConversion"/>
  </si>
  <si>
    <t>2-4. 내부회계관리제도 운영실태보고서에 중요한 취약점이 포함되었으나, 감사인이 중요한 취약점의 공시가 중요성의 관점에서 공정하게 표시되지 않았다고 결론을 내린 경우 (주6)</t>
    <phoneticPr fontId="1" type="noConversion"/>
  </si>
  <si>
    <t>2-5. 내부회계관리제도에 대한 부적정의견이 재무제표에 대한 감사의견에 미치는 영향을 결정하였다.</t>
    <phoneticPr fontId="1" type="noConversion"/>
  </si>
  <si>
    <t>2-5-1.  또한 감사인은 내부회계관리제도에 대한 부적정의견이 재무제표에 대한 감사의견에 영향을 미쳤는지 여부를 공시하여야 한다 (1-2의 문구와 결합하여 기재하거나 별도 문단으로 기재)</t>
    <phoneticPr fontId="1" type="noConversion"/>
  </si>
  <si>
    <t>3-1. (법규에 의해 가능한 경우 통합감사 계약을 해지하거나) 내부회계관리제도에 대한 의견을 거절한다 (감사기준서 1100 보론 사례 3 참조)</t>
    <phoneticPr fontId="1" type="noConversion"/>
  </si>
  <si>
    <t>3-3. 감사보고서에 '내부회계관리제도감사의 특성을 기술하는 문구'를 포함하여서는 안 된다(감사기준서 1100 문단 69.(f) 참조)</t>
    <phoneticPr fontId="1" type="noConversion"/>
  </si>
  <si>
    <t>3-4. 내부회계관리제도감사가 만족스럽게 완료될 수 없음을 경영진과 지배기구에 서면으로 커뮤니케이션한다.</t>
    <phoneticPr fontId="1" type="noConversion"/>
  </si>
  <si>
    <t>⇒ "Yes"인 경우 2-2로</t>
    <phoneticPr fontId="1" type="noConversion"/>
  </si>
  <si>
    <t>Section 4. 운영실태보고서의 불완전, 부적절 표시</t>
    <phoneticPr fontId="1" type="noConversion"/>
  </si>
  <si>
    <t>4-1. 경영진에게 운영실태보고서의 수정을 요구한다.</t>
    <phoneticPr fontId="1" type="noConversion"/>
  </si>
  <si>
    <t>⇒ "Yes"인 경우, 2-3으로</t>
    <phoneticPr fontId="1" type="noConversion"/>
  </si>
  <si>
    <t>4-2-2. 그 외의 경우, '기타사항' 문단에 운영실태보고서의 구성요소가 불완전하거나 부적절하게 표시되었다고 결정하게 된 사유를 기술한다.</t>
    <phoneticPr fontId="1" type="noConversion"/>
  </si>
  <si>
    <t>Section 5. 추가 정보</t>
    <phoneticPr fontId="1" type="noConversion"/>
  </si>
  <si>
    <t>5-1. 내부회계관리제도 운영실태보고서에 추가정보가 포함된 경우 → 해당 정보에 대한 의견을 거절한다(감사기준서 1100 문단 A105 참조)</t>
    <phoneticPr fontId="1" type="noConversion"/>
  </si>
  <si>
    <t xml:space="preserve">5-2. 내부회계관리제도 운영실태보고서 외의 부분에 추가정보가 포함된 경우 </t>
    <phoneticPr fontId="1" type="noConversion"/>
  </si>
  <si>
    <t>5-2-1. 감사인이 경영진의 추가정보가 내부회계관리제도 운영실태보고서와의 명백한 중요한 불일치사항과 사실의 중요한 왜곡표시를 포함하고 있다고 믿는 경우, 해당 사항을 경영진과 논의한다.</t>
    <phoneticPr fontId="1" type="noConversion"/>
  </si>
  <si>
    <t>5-2-2. 경영진과의 논의 후에도, 감사인이 사실의 중요한 왜곡표시가 남아있다고 결론을 내리면, 감사인은 감사기준서 720의 요구사항을 적용한다. 이 경우 외부감사법 제22조(부정행위 등의 보고)에 의해 감사인이 추가적인 조치를 취해야 할 수도 있다.</t>
    <phoneticPr fontId="1" type="noConversion"/>
  </si>
  <si>
    <t>9410, 9420</t>
    <phoneticPr fontId="1" type="noConversion"/>
  </si>
  <si>
    <t>9420 통제의 설계·운영 효과성 테스트 (검토유형 통제)</t>
    <phoneticPr fontId="11" type="noConversion"/>
  </si>
  <si>
    <t>조서번호/조서명</t>
    <phoneticPr fontId="1" type="noConversion"/>
  </si>
  <si>
    <t>내부회계관리제도 감사 조서 서식 목차</t>
    <phoneticPr fontId="1" type="noConversion"/>
  </si>
  <si>
    <t>2132, 9411</t>
    <phoneticPr fontId="1" type="noConversion"/>
  </si>
  <si>
    <t>9310(계정과목)
9320, 9330(개별 리스크)
9410, 9420(통제연관위험)</t>
    <phoneticPr fontId="1" type="noConversion"/>
  </si>
  <si>
    <t>통제의 출발점(baseline)</t>
    <phoneticPr fontId="1" type="noConversion"/>
  </si>
  <si>
    <t>관련경영진주장 (주3)</t>
    <phoneticPr fontId="1" type="noConversion"/>
  </si>
  <si>
    <t>잠재적 왜곡표시의 원천과 식별된 통제를 상기 '거래의 흐름에 대한 기술'에 포함하거나 다음 양식을 이용하여 문서화할 수 있습니다.</t>
    <phoneticPr fontId="1" type="noConversion"/>
  </si>
  <si>
    <t>커스터마이즈 여부</t>
    <phoneticPr fontId="1" type="noConversion"/>
  </si>
  <si>
    <t>감사대상(In-Scope) 여부</t>
    <phoneticPr fontId="1" type="noConversion"/>
  </si>
  <si>
    <t>(주2)</t>
    <phoneticPr fontId="1" type="noConversion"/>
  </si>
  <si>
    <t>(주2)</t>
    <phoneticPr fontId="1" type="noConversion"/>
  </si>
  <si>
    <t>감사대상이 아닌 경우(Out-of-Scope) 
그 이유</t>
    <phoneticPr fontId="1" type="noConversion"/>
  </si>
  <si>
    <t>Application 유형
(ERP, In-House,Package)</t>
    <phoneticPr fontId="1" type="noConversion"/>
  </si>
  <si>
    <t>(주3)</t>
    <phoneticPr fontId="1" type="noConversion"/>
  </si>
  <si>
    <t>지역구분(전사/국내/해외)</t>
    <phoneticPr fontId="1" type="noConversion"/>
  </si>
  <si>
    <t xml:space="preserve"> 법인명(해외에 한함)</t>
    <phoneticPr fontId="1" type="noConversion"/>
  </si>
  <si>
    <t xml:space="preserve">주사용 현업부서기재 </t>
    <phoneticPr fontId="1" type="noConversion"/>
  </si>
  <si>
    <t>식별한 전사적 수준 통제 (주1)</t>
    <phoneticPr fontId="2" type="noConversion"/>
  </si>
  <si>
    <t>&lt;――――――――――――――――――――――――― (주4) ――――――――――――――――――――――――&gt;</t>
    <phoneticPr fontId="1" type="noConversion"/>
  </si>
  <si>
    <t>&lt;――――――――――――――――――――――――――――――――――――――― (주4) ――――――――――――――――――――――――――――――――――――――&gt;</t>
    <phoneticPr fontId="1" type="noConversion"/>
  </si>
  <si>
    <t>주요 재무지표의 '일정 비율'을 초과하는 사업단위를 '재무적 유의성으로 인하여 유의적인 부문'으로 선정함
'재무적 유의성으로 인하여 유의적인 부문' 선정 시에는 하나 이상의 재무지표를 고려할 수 있음
예를 들어 부문의 매출액이 전체 매출액의 일정비율에 미달하더라도 부문의 세전계속영업이익이 전체 세전계속영업이익의 일정 비율을 초과하는 경우 '재무적 유의성으로 인하여 유의적인 부문'에 포함될 수 있음</t>
    <phoneticPr fontId="10" type="noConversion"/>
  </si>
  <si>
    <t>개별적으로 중요한 사업단위를 선정하는데 사용될 수 있는 기준의 예시</t>
    <phoneticPr fontId="10" type="noConversion"/>
  </si>
  <si>
    <t>▪ 연간 매출의 5% 초과</t>
    <phoneticPr fontId="10" type="noConversion"/>
  </si>
  <si>
    <t>▪ 세전계속영업이익의 5% 초과</t>
    <phoneticPr fontId="10" type="noConversion"/>
  </si>
  <si>
    <t>▪ 총자산의 5% 초과</t>
    <phoneticPr fontId="10" type="noConversion"/>
  </si>
  <si>
    <t>양적인 측정기준 적용 시 적용가능한 측정기준을 동시에 사용하며, 양적인 측정기준을 적용하여 '재무적 유의성으로 인하여 유의적인 부문'를 결정할 때, 가장 최근의 회계기간말의 재무정보를 이용함
재무적 유의성으로 인하여 유의적인 부문에 대하여는 모든 중요한 계정과 공시항목에 대하여 통제활동에 대하여 문서화하고 설계평가 및 운영평가를 실시함</t>
    <phoneticPr fontId="10" type="noConversion"/>
  </si>
  <si>
    <t>"재무적 유의성으로 인하여 유의적인 부문" 선정을 위한 주요 재무지표</t>
    <phoneticPr fontId="10" type="noConversion"/>
  </si>
  <si>
    <t>a. 매출액 기준</t>
    <phoneticPr fontId="10" type="noConversion"/>
  </si>
  <si>
    <t>회사전체 금액</t>
    <phoneticPr fontId="10" type="noConversion"/>
  </si>
  <si>
    <t>일정비율</t>
    <phoneticPr fontId="10" type="noConversion"/>
  </si>
  <si>
    <t>b. 세전계속영업이익 기준</t>
    <phoneticPr fontId="10" type="noConversion"/>
  </si>
  <si>
    <t>회사전체 세전계속영업이익</t>
    <phoneticPr fontId="10" type="noConversion"/>
  </si>
  <si>
    <t>세전영업이익 기준</t>
    <phoneticPr fontId="10" type="noConversion"/>
  </si>
  <si>
    <t>매출액</t>
    <phoneticPr fontId="10" type="noConversion"/>
  </si>
  <si>
    <t>매출액 기준
평가대상여부</t>
    <phoneticPr fontId="10" type="noConversion"/>
  </si>
  <si>
    <t>세전영업이익 기준
평가대상여부</t>
    <phoneticPr fontId="10" type="noConversion"/>
  </si>
  <si>
    <t>범주1: 재무적 유의성으로 인하여 유의적인 부문 여부</t>
    <phoneticPr fontId="10" type="noConversion"/>
  </si>
  <si>
    <t>합계</t>
    <phoneticPr fontId="11" type="noConversion"/>
  </si>
  <si>
    <t>재무적으로 유의한 사업단위 Coverage</t>
    <phoneticPr fontId="10" type="noConversion"/>
  </si>
  <si>
    <t>회사전체 매출액</t>
    <phoneticPr fontId="10" type="noConversion"/>
  </si>
  <si>
    <t>재무적으로 유의한 사업단위 매출액</t>
    <phoneticPr fontId="10" type="noConversion"/>
  </si>
  <si>
    <t>‘재무적 유의성으로 인하여 유의적인 부문’에 포함되지 않더라도 재무제표 상의 중요한 왜곡표시를 발생시킬 수 있는 특정한 위험이 존재하는 경우에는 ‘부문 특유의 위험으로 인하여 유의적인 부문’로 분류한다. .</t>
    <phoneticPr fontId="10" type="noConversion"/>
  </si>
  <si>
    <t>예를 들어, 특정 사업단위의 총자산, 매출액, 세전순이익 등 주요 재무지표가 전체 재무제표에서 차지하는 비중이 중요하지 않더라도, 파생상품 등 재무제표에 잠재적으로 중요한 영향을 미칠 수 있는 거래가 발생하거나 전체 재무제표의 관점에서 유의한 계정과목이 존재하는 사업단위는 ‘부문 특유의 위험으로 인하여 유의적인 부문’에 해당될 수 있음 (감사기준서 600 문단 27)</t>
    <phoneticPr fontId="10" type="noConversion"/>
  </si>
  <si>
    <t>범주 2 고려 
대상인가?</t>
    <phoneticPr fontId="10" type="noConversion"/>
  </si>
  <si>
    <t>중요한 비경상적인 거래 또는 특수한 회계처리방법의 적용여부</t>
    <phoneticPr fontId="10" type="noConversion"/>
  </si>
  <si>
    <t>범주2: 특정 위험이 존재하는 사업단위 여부</t>
    <phoneticPr fontId="10" type="noConversion"/>
  </si>
  <si>
    <t>범주 3: 다른 사업단위와 결합되었을 때 재무적으로 유의한 사업단위</t>
    <phoneticPr fontId="10" type="noConversion"/>
  </si>
  <si>
    <t>사업단위 구분</t>
    <phoneticPr fontId="10" type="noConversion"/>
  </si>
  <si>
    <t>매출액</t>
    <phoneticPr fontId="10" type="noConversion"/>
  </si>
  <si>
    <t>범주 1, 2 평가대상 사업단위여부</t>
    <phoneticPr fontId="10" type="noConversion"/>
  </si>
  <si>
    <t>누적합계 우선순위</t>
    <phoneticPr fontId="10" type="noConversion"/>
  </si>
  <si>
    <t>"개별적으로 중요한 사업단위" 선정을 위한 주요 재무지표==&gt;매출액x5%</t>
    <phoneticPr fontId="10" type="noConversion"/>
  </si>
  <si>
    <t xml:space="preserve"> 매출액 누적합계</t>
    <phoneticPr fontId="10" type="noConversion"/>
  </si>
  <si>
    <t>"개별적으로 중요한 사업단위" 선정을 위한 주요 재무지표 초과여부</t>
    <phoneticPr fontId="10" type="noConversion"/>
  </si>
  <si>
    <t>범주3: 다른 사업단위와 결합되었을 때 재무적으로 유의한 사업단위 여부</t>
    <phoneticPr fontId="10" type="noConversion"/>
  </si>
  <si>
    <t>최종 평가대상
사업단위</t>
    <phoneticPr fontId="10" type="noConversion"/>
  </si>
  <si>
    <t>특이사항</t>
    <phoneticPr fontId="10" type="noConversion"/>
  </si>
  <si>
    <t>재무적으로 유의한 사업단위 Coverage</t>
    <phoneticPr fontId="10" type="noConversion"/>
  </si>
  <si>
    <t>회사전체 매출액</t>
    <phoneticPr fontId="10" type="noConversion"/>
  </si>
  <si>
    <t>설계평가 실시</t>
    <phoneticPr fontId="1" type="noConversion"/>
  </si>
  <si>
    <t>모집단 A</t>
    <phoneticPr fontId="1" type="noConversion"/>
  </si>
  <si>
    <t>모집단 A</t>
    <phoneticPr fontId="1" type="noConversion"/>
  </si>
  <si>
    <t>모집단 B</t>
    <phoneticPr fontId="1" type="noConversion"/>
  </si>
  <si>
    <t>모집단 B</t>
    <phoneticPr fontId="1" type="noConversion"/>
  </si>
  <si>
    <t>‘부문 특유의 위험으로 인하여 유의적인 부문’ 선정 시 고려할 요소의 예시
▪ 각 부문의 고유위험 등 감사인의 위험 평가 결과 
▪ 내부감사 또는 외부감사 시 발견사항
▪ 중요한 비경상적인 거래 또는 특수한 회계처리방법의 적용여부
▪ 부문 내 특정 계정과목이 전체 재무제표 수준에서 차지하는 비중
▪ 부문 경영진의 변동 또는 사업환경의 급격한 변화 등</t>
    <phoneticPr fontId="10" type="noConversion"/>
  </si>
  <si>
    <t>범주 1: 재무적 유의성으로 인하여 유의적인 부문 평가</t>
    <phoneticPr fontId="10" type="noConversion"/>
  </si>
  <si>
    <t>범주 2: ‘부문 특유의 위험으로 인하여 유의적인 부문 평가</t>
    <phoneticPr fontId="10" type="noConversion"/>
  </si>
  <si>
    <t>각 사업단위의 고유위험 등 감사인의 위험 평가 결과</t>
    <phoneticPr fontId="10" type="noConversion"/>
  </si>
  <si>
    <t>내부감사 또는 외부감사 시 발견사항</t>
    <phoneticPr fontId="10" type="noConversion"/>
  </si>
  <si>
    <t>부문 내 특정 계정과목이 전체 재무제표 수준에서 차지하는 비중</t>
    <phoneticPr fontId="10" type="noConversion"/>
  </si>
  <si>
    <t>부문 경영진의 변동 또는 사업환경의 급격한 변화 등</t>
    <phoneticPr fontId="10" type="noConversion"/>
  </si>
  <si>
    <r>
      <t xml:space="preserve">‘다른 사업단위와 결합되었을 때 재무적으로 유의한 사업단위’는 선정되지 않은 기타 사업단위의 주요 재무지표의 합계가 개별적으로 중요한 사업단위를 선정하기 위한 일정비율을 충족할 때까지 </t>
    </r>
    <r>
      <rPr>
        <u/>
        <sz val="10"/>
        <rFont val="맑은 고딕"/>
        <family val="3"/>
        <charset val="129"/>
        <scheme val="minor"/>
      </rPr>
      <t>기타 사업단위 중 주요 재무지표가 큰 사업단위부터 순차적으로 선정</t>
    </r>
    <phoneticPr fontId="10" type="noConversion"/>
  </si>
  <si>
    <r>
      <t>‘다른 사업단위와 결합되었을 때 재무적으로 유의한 사업단위’의 경우</t>
    </r>
    <r>
      <rPr>
        <sz val="10"/>
        <rFont val="맑은 고딕"/>
        <family val="3"/>
        <charset val="129"/>
        <scheme val="minor"/>
      </rPr>
      <t xml:space="preserve"> 경영자는 </t>
    </r>
    <r>
      <rPr>
        <u/>
        <sz val="10"/>
        <rFont val="맑은 고딕"/>
        <family val="3"/>
        <charset val="129"/>
        <scheme val="minor"/>
      </rPr>
      <t>전사적 수준의 내부회계관리제도</t>
    </r>
    <r>
      <rPr>
        <sz val="10"/>
        <rFont val="맑은 고딕"/>
        <family val="3"/>
        <charset val="129"/>
        <scheme val="minor"/>
      </rPr>
      <t>(예를 들어, 전반적인 통제환경, 내부감사 기능, 재무제표 등 재무실적에 대한 검토, 예산관리 등 본사 수준에서 수행하는 해당 사업단위에 대한 관리절차 등)</t>
    </r>
    <r>
      <rPr>
        <u/>
        <sz val="10"/>
        <rFont val="맑은 고딕"/>
        <family val="3"/>
        <charset val="129"/>
        <scheme val="minor"/>
      </rPr>
      <t>만을 내부회계관리제도 평가의 범위에 포함할 수 있음</t>
    </r>
    <phoneticPr fontId="10" type="noConversion"/>
  </si>
  <si>
    <t>‘재무적 유의성으로 인하여 유의적인 부문' 및 ‘부문 특유의 위험으로 인하여 유의적인 부문’에 선정되지 않은 기타 사업단위의 주요 재무지표의 합계가 ‘재무적 유의성으로 인하여 유의적인 부문'을 선정하기 위한 주요 재무지표의 일정 비율을 초과하는 경우 해당하는 기타 사업단위 중 일부를 ‘다른 사업단위와 결합되었을 때 재무적으로 유의한 사업단위’로 구분함</t>
    <phoneticPr fontId="10" type="noConversion"/>
  </si>
  <si>
    <t>Y</t>
    <phoneticPr fontId="1" type="noConversion"/>
  </si>
  <si>
    <t>Y</t>
    <phoneticPr fontId="1" type="noConversion"/>
  </si>
  <si>
    <t xml:space="preserve">   9411 내부감사기능이 수행한 통제테스트의 활용 (추후 제공)</t>
    <phoneticPr fontId="1" type="noConversion"/>
  </si>
  <si>
    <t xml:space="preserve">   9430 기업이 생성한 정보(Information Produced by Entity; IPE) (추후 제공)</t>
    <phoneticPr fontId="1" type="noConversion"/>
  </si>
  <si>
    <t>유의사항</t>
    <phoneticPr fontId="1" type="noConversion"/>
  </si>
  <si>
    <t>3. 감사인은 통합감사와 관련된 문서들, 즉 즉 재무제표감사 관련 문서와 내부회계관리제도감사 관련 문서를 단일의 감사파일 형태로 취합하여야 합니다. 감사인은 감사보고서일 후 최종감사파일을 취합하는 행정적인 절차를 적시에 완료하여야 합니다. 품질관리기준에서는 회계법인등이 적시에 최종감사파일의 취합을 완료하기 위한 정책과 절차를 수립할 것을 요구하고 있으며, 최종감사파일의 적합한 취합완료 기한은 일반적으로 감사보고서일로부터 60일 이내입니다. (ISA 230 감사문서 문단 14, A21)</t>
    <phoneticPr fontId="63" type="noConversion"/>
  </si>
  <si>
    <t>2. 동 감사조서서식(예시) 목록상의 모든 서류 및 감사절차는 예시적으로 열거된 것이므로 예시된 조서철의 작성자체가 회계감사기준(GAAS)을 준수하였다는 증거는 아닙니다. 따라서 감사인은 구체적인 상황에서 전문가적 의구심을 견지하는 자세로 감사위험을 판단하고 이에 따른 감사계획을 수립하여 감사를 수행하여야 합니다.</t>
    <phoneticPr fontId="63" type="noConversion"/>
  </si>
  <si>
    <t>4. 외부감사대상 기업의 감사조서는 감사종료시점부터 8년간 보존되어야 합니다. (주식회사 등의 외부감사에 관한 법률 제 19조)</t>
    <phoneticPr fontId="63" type="noConversion"/>
  </si>
  <si>
    <t xml:space="preserve">1. 동 감사조서서식(예시)은 재무제표감사와 통합하여 수행되는 내부회계관리제도감사(통합감사)를 수행하는 경우 내부회계관리제도감사와 관련된 부분을 문서화 하는 데 도움을 줄 목적으로 제공됩니다. </t>
    <phoneticPr fontId="1" type="noConversion"/>
  </si>
  <si>
    <t>9311  감사대상 사업단위의 선정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</si>
</sst>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76" formatCode="#,##0_ "/>
    <numFmt numFmtId="177" formatCode="yyyy&quot;년&quot;\ m&quot;월&quot;\ d&quot;일&quot;;@"/>
    <numFmt numFmtId="178" formatCode="0_);[Red]\(0\)"/>
    <numFmt numFmtId="179" formatCode="_-* #,##0_-;\-* #,##0_-;_-* &quot;-&quot;??_-;_-@_-"/>
    <numFmt numFmtId="180" formatCode="0.0%"/>
  </numFmts>
  <fonts count="64" x14ac:knownFonts="1">
    <font>
      <sz val="11"/>
      <color theme="1"/>
      <name val="맑은 고딕"/>
      <family val="2"/>
      <charset val="129"/>
      <scheme val="minor"/>
    </font>
    <font>
      <sz val="8"/>
      <name val="맑은 고딕"/>
      <family val="2"/>
      <charset val="129"/>
      <scheme val="minor"/>
    </font>
    <font>
      <sz val="8"/>
      <name val="맑은 고딕"/>
      <family val="3"/>
      <charset val="129"/>
      <scheme val="minor"/>
    </font>
    <font>
      <b/>
      <sz val="10"/>
      <color theme="0"/>
      <name val="맑은 고딕"/>
      <family val="3"/>
      <charset val="129"/>
      <scheme val="minor"/>
    </font>
    <font>
      <sz val="10"/>
      <color theme="1"/>
      <name val="맑은 고딕"/>
      <family val="3"/>
      <charset val="129"/>
      <scheme val="minor"/>
    </font>
    <font>
      <b/>
      <sz val="10"/>
      <name val="맑은 고딕"/>
      <family val="3"/>
      <charset val="129"/>
      <scheme val="minor"/>
    </font>
    <font>
      <b/>
      <sz val="10"/>
      <color rgb="FF002060"/>
      <name val="맑은 고딕"/>
      <family val="3"/>
      <charset val="129"/>
      <scheme val="minor"/>
    </font>
    <font>
      <sz val="10"/>
      <name val="맑은 고딕"/>
      <family val="3"/>
      <charset val="129"/>
      <scheme val="minor"/>
    </font>
    <font>
      <sz val="10"/>
      <color rgb="FF000000"/>
      <name val="맑은 고딕"/>
      <family val="3"/>
      <charset val="129"/>
      <scheme val="minor"/>
    </font>
    <font>
      <b/>
      <sz val="10"/>
      <color rgb="FF002060"/>
      <name val="맑은 고딕"/>
      <family val="2"/>
      <charset val="129"/>
      <scheme val="minor"/>
    </font>
    <font>
      <sz val="10"/>
      <name val="Arial"/>
      <family val="2"/>
    </font>
    <font>
      <sz val="8"/>
      <name val="돋움"/>
      <family val="3"/>
      <charset val="129"/>
    </font>
    <font>
      <sz val="10"/>
      <name val="맑은 고딕"/>
      <family val="3"/>
      <charset val="129"/>
    </font>
    <font>
      <sz val="10"/>
      <color theme="1"/>
      <name val="맑은 고딕"/>
      <family val="2"/>
      <charset val="129"/>
      <scheme val="minor"/>
    </font>
    <font>
      <sz val="10"/>
      <name val="HY신명조"/>
      <family val="1"/>
      <charset val="129"/>
    </font>
    <font>
      <b/>
      <sz val="10"/>
      <color theme="1"/>
      <name val="맑은 고딕"/>
      <family val="3"/>
      <charset val="129"/>
      <scheme val="minor"/>
    </font>
    <font>
      <b/>
      <sz val="12"/>
      <color theme="1"/>
      <name val="맑은 고딕"/>
      <family val="3"/>
      <charset val="129"/>
      <scheme val="minor"/>
    </font>
    <font>
      <b/>
      <sz val="11"/>
      <color theme="0"/>
      <name val="맑은 고딕"/>
      <family val="3"/>
      <charset val="129"/>
      <scheme val="minor"/>
    </font>
    <font>
      <u/>
      <sz val="11"/>
      <color theme="10"/>
      <name val="맑은 고딕"/>
      <family val="2"/>
      <charset val="129"/>
      <scheme val="minor"/>
    </font>
    <font>
      <b/>
      <sz val="10"/>
      <name val="맑은 고딕"/>
      <family val="2"/>
      <charset val="129"/>
      <scheme val="minor"/>
    </font>
    <font>
      <b/>
      <sz val="11"/>
      <name val="맑은 고딕"/>
      <family val="3"/>
      <charset val="129"/>
      <scheme val="minor"/>
    </font>
    <font>
      <sz val="11"/>
      <name val="HY신명조"/>
      <family val="1"/>
      <charset val="129"/>
    </font>
    <font>
      <b/>
      <sz val="14"/>
      <color rgb="FF000000"/>
      <name val="HY신명조"/>
      <family val="1"/>
      <charset val="129"/>
    </font>
    <font>
      <sz val="12"/>
      <name val="HY신명조"/>
      <family val="1"/>
      <charset val="129"/>
    </font>
    <font>
      <sz val="12"/>
      <color indexed="8"/>
      <name val="HY신명조"/>
      <family val="1"/>
      <charset val="129"/>
    </font>
    <font>
      <sz val="12"/>
      <color indexed="9"/>
      <name val="HY신명조"/>
      <family val="1"/>
      <charset val="129"/>
    </font>
    <font>
      <sz val="12"/>
      <color rgb="FF000000"/>
      <name val="HY신명조"/>
      <family val="1"/>
      <charset val="129"/>
    </font>
    <font>
      <b/>
      <sz val="12"/>
      <color rgb="FF000000"/>
      <name val="HY신명조"/>
      <family val="1"/>
      <charset val="129"/>
    </font>
    <font>
      <b/>
      <sz val="9"/>
      <name val="맑은 고딕"/>
      <family val="3"/>
      <charset val="129"/>
      <scheme val="minor"/>
    </font>
    <font>
      <sz val="10"/>
      <color theme="1" tint="0.499984740745262"/>
      <name val="맑은 고딕"/>
      <family val="3"/>
      <charset val="129"/>
      <scheme val="minor"/>
    </font>
    <font>
      <sz val="10"/>
      <color rgb="FFFF0000"/>
      <name val="맑은 고딕"/>
      <family val="3"/>
      <charset val="129"/>
      <scheme val="minor"/>
    </font>
    <font>
      <sz val="11"/>
      <color rgb="FF000000"/>
      <name val="맑은 고딕"/>
      <family val="3"/>
      <charset val="129"/>
      <scheme val="minor"/>
    </font>
    <font>
      <sz val="11"/>
      <color theme="1"/>
      <name val="맑은 고딕"/>
      <family val="3"/>
      <charset val="129"/>
      <scheme val="minor"/>
    </font>
    <font>
      <b/>
      <sz val="11"/>
      <color theme="1"/>
      <name val="맑은 고딕"/>
      <family val="3"/>
      <charset val="129"/>
      <scheme val="minor"/>
    </font>
    <font>
      <sz val="10.5"/>
      <color rgb="FF000000"/>
      <name val="HY신명조"/>
      <family val="1"/>
      <charset val="129"/>
    </font>
    <font>
      <b/>
      <sz val="10"/>
      <color rgb="FF000000"/>
      <name val="HY신명조"/>
      <family val="1"/>
      <charset val="129"/>
    </font>
    <font>
      <b/>
      <sz val="10"/>
      <color rgb="FF000000"/>
      <name val="맑은 고딕"/>
      <family val="3"/>
      <charset val="129"/>
      <scheme val="minor"/>
    </font>
    <font>
      <b/>
      <sz val="11"/>
      <color rgb="FF000000"/>
      <name val="맑은 고딕"/>
      <family val="3"/>
      <charset val="129"/>
      <scheme val="minor"/>
    </font>
    <font>
      <sz val="10"/>
      <color rgb="FF7030A0"/>
      <name val="맑은 고딕"/>
      <family val="3"/>
      <charset val="129"/>
      <scheme val="minor"/>
    </font>
    <font>
      <sz val="9"/>
      <name val="맑은 고딕"/>
      <family val="3"/>
      <charset val="129"/>
      <scheme val="minor"/>
    </font>
    <font>
      <sz val="10"/>
      <color indexed="8"/>
      <name val="Arial"/>
      <family val="2"/>
    </font>
    <font>
      <b/>
      <sz val="9"/>
      <color indexed="8"/>
      <name val="Tahoma"/>
      <family val="2"/>
      <charset val="129"/>
    </font>
    <font>
      <b/>
      <sz val="9"/>
      <color indexed="8"/>
      <name val="돋움"/>
      <family val="3"/>
      <charset val="129"/>
    </font>
    <font>
      <sz val="10"/>
      <color indexed="8"/>
      <name val="맑은 고딕"/>
      <family val="3"/>
      <charset val="129"/>
      <scheme val="major"/>
    </font>
    <font>
      <b/>
      <sz val="10"/>
      <color indexed="8"/>
      <name val="맑은 고딕"/>
      <family val="3"/>
      <charset val="129"/>
      <scheme val="major"/>
    </font>
    <font>
      <b/>
      <sz val="10"/>
      <name val="맑은 고딕"/>
      <family val="3"/>
      <charset val="129"/>
      <scheme val="major"/>
    </font>
    <font>
      <sz val="11"/>
      <name val="맑은 고딕"/>
      <family val="3"/>
      <charset val="129"/>
      <scheme val="minor"/>
    </font>
    <font>
      <sz val="11"/>
      <color theme="0"/>
      <name val="맑은 고딕"/>
      <family val="3"/>
      <charset val="129"/>
      <scheme val="minor"/>
    </font>
    <font>
      <sz val="11"/>
      <color rgb="FF7030A0"/>
      <name val="맑은 고딕"/>
      <family val="2"/>
      <charset val="129"/>
      <scheme val="minor"/>
    </font>
    <font>
      <b/>
      <sz val="10"/>
      <color rgb="FFFF0000"/>
      <name val="맑은 고딕"/>
      <family val="3"/>
      <charset val="129"/>
      <scheme val="minor"/>
    </font>
    <font>
      <sz val="11"/>
      <color theme="1"/>
      <name val="맑은 고딕"/>
      <family val="2"/>
      <charset val="129"/>
      <scheme val="minor"/>
    </font>
    <font>
      <sz val="11"/>
      <color theme="1"/>
      <name val="HY신명조"/>
      <family val="1"/>
      <charset val="129"/>
    </font>
    <font>
      <sz val="12"/>
      <color theme="1"/>
      <name val="HY신명조"/>
      <family val="1"/>
      <charset val="129"/>
    </font>
    <font>
      <sz val="10"/>
      <color rgb="FF000000"/>
      <name val="HY신명조"/>
      <family val="1"/>
      <charset val="129"/>
    </font>
    <font>
      <sz val="10"/>
      <color theme="1"/>
      <name val="HY신명조"/>
      <family val="1"/>
      <charset val="129"/>
    </font>
    <font>
      <b/>
      <sz val="15"/>
      <color theme="3"/>
      <name val="맑은 고딕"/>
      <family val="2"/>
      <charset val="129"/>
      <scheme val="minor"/>
    </font>
    <font>
      <b/>
      <sz val="13"/>
      <color theme="3"/>
      <name val="맑은 고딕"/>
      <family val="2"/>
      <charset val="129"/>
      <scheme val="minor"/>
    </font>
    <font>
      <sz val="10"/>
      <color theme="1"/>
      <name val="Arial"/>
      <family val="2"/>
    </font>
    <font>
      <sz val="10"/>
      <color indexed="9"/>
      <name val="맑은 고딕"/>
      <family val="3"/>
      <charset val="129"/>
      <scheme val="minor"/>
    </font>
    <font>
      <u/>
      <sz val="10"/>
      <name val="맑은 고딕"/>
      <family val="3"/>
      <charset val="129"/>
      <scheme val="minor"/>
    </font>
    <font>
      <sz val="11"/>
      <color theme="0" tint="-0.249977111117893"/>
      <name val="맑은 고딕"/>
      <family val="2"/>
      <charset val="129"/>
      <scheme val="minor"/>
    </font>
    <font>
      <sz val="11"/>
      <name val="돋움"/>
      <family val="3"/>
      <charset val="129"/>
    </font>
    <font>
      <b/>
      <sz val="12"/>
      <name val="HY신명조"/>
      <family val="1"/>
      <charset val="129"/>
    </font>
    <font>
      <sz val="8"/>
      <name val="맑은 고딕"/>
      <family val="2"/>
      <charset val="129"/>
    </font>
  </fonts>
  <fills count="28">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4" tint="0.79998168889431442"/>
        <bgColor theme="4"/>
      </patternFill>
    </fill>
    <fill>
      <patternFill patternType="solid">
        <fgColor theme="1" tint="0.499984740745262"/>
        <bgColor theme="4" tint="0.59999389629810485"/>
      </patternFill>
    </fill>
    <fill>
      <patternFill patternType="solid">
        <fgColor theme="1" tint="0.499984740745262"/>
        <bgColor theme="4" tint="0.79998168889431442"/>
      </patternFill>
    </fill>
    <fill>
      <patternFill patternType="solid">
        <fgColor rgb="FFFFFFCC"/>
        <bgColor indexed="64"/>
      </patternFill>
    </fill>
    <fill>
      <patternFill patternType="solid">
        <fgColor theme="0" tint="-4.9989318521683403E-2"/>
        <bgColor indexed="64"/>
      </patternFill>
    </fill>
    <fill>
      <patternFill patternType="solid">
        <fgColor theme="7" tint="0.79998168889431442"/>
        <bgColor theme="4" tint="0.79998168889431442"/>
      </patternFill>
    </fill>
    <fill>
      <patternFill patternType="solid">
        <fgColor theme="4" tint="0.79998168889431442"/>
        <bgColor indexed="64"/>
      </patternFill>
    </fill>
    <fill>
      <patternFill patternType="solid">
        <fgColor theme="0"/>
        <bgColor theme="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rgb="FF0070C0"/>
        <bgColor indexed="64"/>
      </patternFill>
    </fill>
    <fill>
      <patternFill patternType="solid">
        <fgColor theme="4" tint="0.39997558519241921"/>
        <bgColor indexed="64"/>
      </patternFill>
    </fill>
    <fill>
      <patternFill patternType="solid">
        <fgColor theme="3" tint="0.79998168889431442"/>
        <bgColor theme="4" tint="0.79998168889431442"/>
      </patternFill>
    </fill>
    <fill>
      <patternFill patternType="solid">
        <fgColor theme="3" tint="0.79998168889431442"/>
        <bgColor theme="4" tint="0.59999389629810485"/>
      </patternFill>
    </fill>
    <fill>
      <patternFill patternType="solid">
        <fgColor theme="4" tint="0.59999389629810485"/>
        <bgColor indexed="64"/>
      </patternFill>
    </fill>
    <fill>
      <patternFill patternType="solid">
        <fgColor rgb="FF002060"/>
        <bgColor indexed="64"/>
      </patternFill>
    </fill>
    <fill>
      <patternFill patternType="solid">
        <fgColor rgb="FFFFFF00"/>
        <bgColor indexed="64"/>
      </patternFill>
    </fill>
    <fill>
      <patternFill patternType="solid">
        <fgColor indexed="43"/>
        <bgColor indexed="64"/>
      </patternFill>
    </fill>
    <fill>
      <patternFill patternType="solid">
        <fgColor indexed="5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s>
  <cellStyleXfs count="7">
    <xf numFmtId="0" fontId="0" fillId="0" borderId="0">
      <alignment vertical="center"/>
    </xf>
    <xf numFmtId="0" fontId="18" fillId="0" borderId="0" applyNumberFormat="0" applyFill="0" applyBorder="0" applyAlignment="0" applyProtection="0">
      <alignment vertical="center"/>
    </xf>
    <xf numFmtId="9" fontId="50" fillId="0" borderId="0" applyFont="0" applyFill="0" applyBorder="0" applyAlignment="0" applyProtection="0">
      <alignment vertical="center"/>
    </xf>
    <xf numFmtId="0" fontId="55" fillId="0" borderId="58" applyNumberFormat="0" applyFill="0" applyAlignment="0" applyProtection="0">
      <alignment vertical="center"/>
    </xf>
    <xf numFmtId="0" fontId="56" fillId="0" borderId="59" applyNumberFormat="0" applyFill="0" applyAlignment="0" applyProtection="0">
      <alignment vertical="center"/>
    </xf>
    <xf numFmtId="0" fontId="57" fillId="0" borderId="0"/>
    <xf numFmtId="0" fontId="61" fillId="0" borderId="0">
      <alignment vertical="center"/>
    </xf>
  </cellStyleXfs>
  <cellXfs count="583">
    <xf numFmtId="0" fontId="0" fillId="0" borderId="0" xfId="0">
      <alignment vertical="center"/>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6" borderId="3"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176" fontId="7" fillId="0" borderId="0" xfId="0" applyNumberFormat="1" applyFont="1">
      <alignment vertical="center"/>
    </xf>
    <xf numFmtId="176" fontId="7" fillId="0" borderId="0" xfId="0" applyNumberFormat="1" applyFont="1" applyAlignment="1">
      <alignment horizontal="center"/>
    </xf>
    <xf numFmtId="0" fontId="7" fillId="0" borderId="0" xfId="0" applyFont="1">
      <alignment vertical="center"/>
    </xf>
    <xf numFmtId="9" fontId="7" fillId="0" borderId="0" xfId="0" applyNumberFormat="1" applyFont="1">
      <alignment vertical="center"/>
    </xf>
    <xf numFmtId="9" fontId="7" fillId="0" borderId="0" xfId="0" applyNumberFormat="1" applyFont="1" applyAlignment="1">
      <alignment horizontal="center"/>
    </xf>
    <xf numFmtId="176" fontId="7" fillId="0" borderId="3" xfId="0" applyNumberFormat="1" applyFont="1" applyBorder="1">
      <alignment vertical="center"/>
    </xf>
    <xf numFmtId="0" fontId="12" fillId="0" borderId="0" xfId="0" applyFont="1">
      <alignment vertical="center"/>
    </xf>
    <xf numFmtId="0" fontId="14" fillId="0" borderId="0" xfId="0" applyFont="1">
      <alignment vertical="center"/>
    </xf>
    <xf numFmtId="9" fontId="7" fillId="0" borderId="3" xfId="0" applyNumberFormat="1" applyFont="1" applyBorder="1">
      <alignment vertical="center"/>
    </xf>
    <xf numFmtId="0" fontId="4" fillId="0" borderId="3" xfId="0" applyFont="1" applyBorder="1">
      <alignment vertical="center"/>
    </xf>
    <xf numFmtId="0" fontId="0" fillId="0" borderId="3" xfId="0" applyBorder="1" applyAlignment="1">
      <alignment horizontal="center" vertical="center"/>
    </xf>
    <xf numFmtId="0" fontId="4" fillId="0" borderId="3" xfId="0" applyFont="1" applyBorder="1" applyAlignment="1">
      <alignment vertical="center" wrapText="1"/>
    </xf>
    <xf numFmtId="0" fontId="13" fillId="0" borderId="3" xfId="0" applyFont="1" applyBorder="1">
      <alignment vertical="center"/>
    </xf>
    <xf numFmtId="0" fontId="4" fillId="2" borderId="3" xfId="0" applyFont="1" applyFill="1" applyBorder="1">
      <alignment vertical="center"/>
    </xf>
    <xf numFmtId="0" fontId="4" fillId="10"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3" xfId="0" applyFont="1" applyFill="1" applyBorder="1" applyAlignment="1">
      <alignment horizontal="center" vertical="center"/>
    </xf>
    <xf numFmtId="0" fontId="13" fillId="9" borderId="19" xfId="0" applyFont="1" applyFill="1" applyBorder="1">
      <alignment vertical="center"/>
    </xf>
    <xf numFmtId="0" fontId="13" fillId="9" borderId="20" xfId="0" applyFont="1" applyFill="1" applyBorder="1">
      <alignment vertical="center"/>
    </xf>
    <xf numFmtId="0" fontId="17" fillId="15" borderId="24" xfId="0" applyFont="1" applyFill="1" applyBorder="1">
      <alignment vertical="center"/>
    </xf>
    <xf numFmtId="0" fontId="3" fillId="15" borderId="14" xfId="0" applyFont="1" applyFill="1" applyBorder="1">
      <alignment vertical="center"/>
    </xf>
    <xf numFmtId="0" fontId="3" fillId="15" borderId="15" xfId="0" applyFont="1" applyFill="1" applyBorder="1">
      <alignment vertical="center"/>
    </xf>
    <xf numFmtId="0" fontId="13" fillId="16" borderId="12" xfId="0" applyFont="1" applyFill="1" applyBorder="1">
      <alignment vertical="center"/>
    </xf>
    <xf numFmtId="0" fontId="13" fillId="13" borderId="12" xfId="0" applyFont="1" applyFill="1" applyBorder="1">
      <alignment vertical="center"/>
    </xf>
    <xf numFmtId="0" fontId="17" fillId="15" borderId="13" xfId="0" applyFont="1" applyFill="1" applyBorder="1">
      <alignment vertical="center"/>
    </xf>
    <xf numFmtId="0" fontId="13" fillId="0" borderId="3" xfId="0" applyFont="1" applyFill="1" applyBorder="1">
      <alignment vertical="center"/>
    </xf>
    <xf numFmtId="0" fontId="0" fillId="9" borderId="0" xfId="0" applyFill="1">
      <alignment vertical="center"/>
    </xf>
    <xf numFmtId="0" fontId="5" fillId="11" borderId="8" xfId="0" applyFont="1" applyFill="1" applyBorder="1" applyAlignment="1">
      <alignment vertical="center" wrapText="1"/>
    </xf>
    <xf numFmtId="0" fontId="13" fillId="9" borderId="0" xfId="0" applyFont="1" applyFill="1">
      <alignment vertical="center"/>
    </xf>
    <xf numFmtId="0" fontId="3" fillId="13" borderId="23" xfId="0" applyFont="1" applyFill="1" applyBorder="1">
      <alignment vertical="center"/>
    </xf>
    <xf numFmtId="0" fontId="13" fillId="13" borderId="25" xfId="0" applyFont="1" applyFill="1" applyBorder="1">
      <alignment vertical="center"/>
    </xf>
    <xf numFmtId="0" fontId="6" fillId="5" borderId="26" xfId="0" applyFont="1" applyFill="1" applyBorder="1" applyAlignment="1">
      <alignment horizontal="center" vertical="center" wrapText="1"/>
    </xf>
    <xf numFmtId="0" fontId="4" fillId="0" borderId="26" xfId="0" applyFont="1" applyFill="1" applyBorder="1" applyAlignment="1">
      <alignment horizontal="center" vertical="center"/>
    </xf>
    <xf numFmtId="0" fontId="3" fillId="16" borderId="23" xfId="0" applyFont="1" applyFill="1" applyBorder="1">
      <alignment vertical="center"/>
    </xf>
    <xf numFmtId="0" fontId="4" fillId="2" borderId="29" xfId="0" applyFont="1" applyFill="1" applyBorder="1" applyAlignment="1">
      <alignment vertical="center" wrapText="1"/>
    </xf>
    <xf numFmtId="0" fontId="3" fillId="13" borderId="18" xfId="0" applyFont="1" applyFill="1" applyBorder="1" applyAlignment="1">
      <alignment vertical="center"/>
    </xf>
    <xf numFmtId="0" fontId="3" fillId="13" borderId="19" xfId="0" applyFont="1" applyFill="1" applyBorder="1" applyAlignment="1">
      <alignment vertical="center"/>
    </xf>
    <xf numFmtId="0" fontId="3" fillId="15" borderId="4" xfId="0" applyFont="1" applyFill="1" applyBorder="1">
      <alignment vertical="center"/>
    </xf>
    <xf numFmtId="0" fontId="3" fillId="13" borderId="30" xfId="0" applyFont="1" applyFill="1" applyBorder="1" applyAlignment="1">
      <alignment vertical="center"/>
    </xf>
    <xf numFmtId="0" fontId="3" fillId="13" borderId="31" xfId="0" applyFont="1" applyFill="1" applyBorder="1" applyAlignment="1">
      <alignment vertical="center"/>
    </xf>
    <xf numFmtId="0" fontId="0" fillId="9" borderId="19" xfId="0" applyFill="1" applyBorder="1">
      <alignment vertical="center"/>
    </xf>
    <xf numFmtId="0" fontId="0" fillId="9" borderId="20" xfId="0" applyFill="1" applyBorder="1">
      <alignment vertical="center"/>
    </xf>
    <xf numFmtId="0" fontId="13" fillId="14" borderId="33" xfId="0" applyFont="1" applyFill="1" applyBorder="1">
      <alignment vertical="center"/>
    </xf>
    <xf numFmtId="0" fontId="13" fillId="14" borderId="29" xfId="0" applyFont="1" applyFill="1" applyBorder="1">
      <alignment vertical="center"/>
    </xf>
    <xf numFmtId="0" fontId="17" fillId="15" borderId="4" xfId="0" applyFont="1" applyFill="1" applyBorder="1">
      <alignment vertical="center"/>
    </xf>
    <xf numFmtId="0" fontId="17" fillId="15" borderId="14" xfId="0" applyFont="1" applyFill="1" applyBorder="1">
      <alignment vertical="center"/>
    </xf>
    <xf numFmtId="0" fontId="3" fillId="13" borderId="12" xfId="0" applyFont="1" applyFill="1" applyBorder="1">
      <alignment vertical="center"/>
    </xf>
    <xf numFmtId="0" fontId="0" fillId="9" borderId="0" xfId="0" applyFill="1" applyBorder="1">
      <alignment vertical="center"/>
    </xf>
    <xf numFmtId="0" fontId="0" fillId="9" borderId="34" xfId="0" applyFill="1" applyBorder="1">
      <alignment vertical="center"/>
    </xf>
    <xf numFmtId="0" fontId="13" fillId="2" borderId="8" xfId="0" applyFont="1" applyFill="1" applyBorder="1">
      <alignment vertical="center"/>
    </xf>
    <xf numFmtId="0" fontId="4" fillId="2" borderId="12" xfId="0" applyFont="1" applyFill="1" applyBorder="1">
      <alignment vertical="center"/>
    </xf>
    <xf numFmtId="0" fontId="4" fillId="2" borderId="10" xfId="0" applyFont="1" applyFill="1" applyBorder="1">
      <alignment vertical="center"/>
    </xf>
    <xf numFmtId="0" fontId="0" fillId="9" borderId="8" xfId="0" applyFill="1" applyBorder="1">
      <alignment vertical="center"/>
    </xf>
    <xf numFmtId="0" fontId="13" fillId="0" borderId="6" xfId="0" applyFont="1" applyFill="1" applyBorder="1">
      <alignment vertical="center"/>
    </xf>
    <xf numFmtId="0" fontId="4" fillId="9" borderId="9" xfId="0" applyFont="1" applyFill="1" applyBorder="1" applyAlignment="1">
      <alignment vertical="center"/>
    </xf>
    <xf numFmtId="0" fontId="4" fillId="9" borderId="9" xfId="0" applyFont="1" applyFill="1" applyBorder="1" applyAlignment="1">
      <alignment horizontal="center" vertical="center"/>
    </xf>
    <xf numFmtId="0" fontId="4" fillId="9" borderId="32" xfId="0" applyFont="1" applyFill="1" applyBorder="1" applyAlignment="1">
      <alignment horizontal="center" vertical="center"/>
    </xf>
    <xf numFmtId="0" fontId="5" fillId="0" borderId="3" xfId="0" applyFont="1" applyFill="1" applyBorder="1" applyAlignment="1">
      <alignment vertical="center" wrapText="1"/>
    </xf>
    <xf numFmtId="0" fontId="0" fillId="9" borderId="12" xfId="0" applyFill="1" applyBorder="1">
      <alignment vertical="center"/>
    </xf>
    <xf numFmtId="0" fontId="0" fillId="9" borderId="25" xfId="0" applyFill="1" applyBorder="1">
      <alignment vertical="center"/>
    </xf>
    <xf numFmtId="0" fontId="19" fillId="5"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8" xfId="0" applyFont="1" applyFill="1" applyBorder="1" applyAlignment="1">
      <alignment horizontal="left" vertical="center" wrapText="1"/>
    </xf>
    <xf numFmtId="0" fontId="5" fillId="11" borderId="3" xfId="0" applyFont="1" applyFill="1" applyBorder="1" applyAlignment="1">
      <alignment horizontal="center" vertical="center" wrapText="1"/>
    </xf>
    <xf numFmtId="0" fontId="5" fillId="11" borderId="3" xfId="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Alignment="1">
      <alignment vertical="center"/>
    </xf>
    <xf numFmtId="0" fontId="4" fillId="0" borderId="6"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4" fillId="18" borderId="3"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4" fillId="19" borderId="2"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11" xfId="0" applyFont="1" applyFill="1" applyBorder="1" applyAlignment="1">
      <alignment horizontal="center" vertical="center" wrapText="1"/>
    </xf>
    <xf numFmtId="0" fontId="4" fillId="19" borderId="38"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7" xfId="0" applyFont="1" applyFill="1" applyBorder="1" applyAlignment="1">
      <alignment horizontal="center" vertical="center" wrapText="1"/>
    </xf>
    <xf numFmtId="0" fontId="4" fillId="19" borderId="36" xfId="0" applyFont="1" applyFill="1" applyBorder="1" applyAlignment="1">
      <alignment horizontal="center" vertical="center" wrapText="1"/>
    </xf>
    <xf numFmtId="0" fontId="4" fillId="18" borderId="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4" fillId="0" borderId="3" xfId="0" applyFont="1" applyFill="1" applyBorder="1">
      <alignment vertical="center"/>
    </xf>
    <xf numFmtId="0" fontId="4" fillId="0" borderId="3" xfId="0" applyFont="1" applyFill="1" applyBorder="1" applyAlignment="1">
      <alignment vertical="center" wrapText="1"/>
    </xf>
    <xf numFmtId="0" fontId="0" fillId="0" borderId="3" xfId="0" applyFill="1" applyBorder="1" applyAlignment="1">
      <alignment horizontal="center" vertical="center"/>
    </xf>
    <xf numFmtId="0" fontId="21" fillId="0" borderId="0" xfId="0" applyFont="1">
      <alignment vertical="center"/>
    </xf>
    <xf numFmtId="0" fontId="23" fillId="0" borderId="0" xfId="0" applyFont="1">
      <alignment vertical="center"/>
    </xf>
    <xf numFmtId="0" fontId="24" fillId="0" borderId="0" xfId="0" applyFont="1" applyBorder="1" applyAlignment="1"/>
    <xf numFmtId="0" fontId="24" fillId="0" borderId="0" xfId="0" applyFont="1" applyBorder="1" applyAlignment="1">
      <alignment horizontal="center"/>
    </xf>
    <xf numFmtId="0" fontId="23" fillId="8" borderId="7" xfId="0" applyFont="1" applyFill="1" applyBorder="1" applyAlignment="1">
      <alignment horizontal="left"/>
    </xf>
    <xf numFmtId="0" fontId="23" fillId="0" borderId="0" xfId="0" applyFont="1" applyBorder="1" applyAlignment="1">
      <alignment horizontal="right"/>
    </xf>
    <xf numFmtId="0" fontId="24" fillId="0" borderId="7" xfId="0" applyFont="1" applyBorder="1" applyAlignment="1"/>
    <xf numFmtId="0" fontId="24" fillId="0" borderId="0" xfId="0" applyFont="1" applyBorder="1" applyAlignment="1">
      <alignment horizontal="right"/>
    </xf>
    <xf numFmtId="177" fontId="23" fillId="0" borderId="7" xfId="0" applyNumberFormat="1" applyFont="1" applyBorder="1" applyAlignment="1"/>
    <xf numFmtId="177" fontId="23" fillId="8" borderId="7" xfId="0" applyNumberFormat="1" applyFont="1" applyFill="1" applyBorder="1" applyAlignment="1">
      <alignment horizontal="left"/>
    </xf>
    <xf numFmtId="177" fontId="25" fillId="0" borderId="7" xfId="0" applyNumberFormat="1" applyFont="1" applyBorder="1" applyAlignment="1"/>
    <xf numFmtId="0" fontId="23" fillId="0" borderId="0" xfId="0" applyFont="1" applyAlignment="1">
      <alignment horizontal="right" vertical="center"/>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 xfId="0" applyFont="1" applyBorder="1" applyAlignment="1">
      <alignment vertical="center" wrapText="1"/>
    </xf>
    <xf numFmtId="0" fontId="26" fillId="0" borderId="3" xfId="0" quotePrefix="1" applyFont="1" applyBorder="1" applyAlignment="1">
      <alignment vertical="center"/>
    </xf>
    <xf numFmtId="0" fontId="22" fillId="0" borderId="0" xfId="0" applyFont="1" applyAlignment="1">
      <alignment vertical="center" wrapText="1"/>
    </xf>
    <xf numFmtId="0" fontId="22" fillId="0" borderId="0" xfId="0" applyFont="1" applyAlignment="1">
      <alignment vertical="center"/>
    </xf>
    <xf numFmtId="0" fontId="30" fillId="0" borderId="0" xfId="0" applyFont="1" applyAlignment="1">
      <alignment vertical="center" wrapText="1"/>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32" fillId="0" borderId="0" xfId="0" applyFont="1">
      <alignment vertical="center"/>
    </xf>
    <xf numFmtId="0" fontId="0" fillId="0" borderId="3" xfId="0" applyBorder="1">
      <alignment vertical="center"/>
    </xf>
    <xf numFmtId="0" fontId="0" fillId="2" borderId="0" xfId="0" applyFill="1">
      <alignment vertical="center"/>
    </xf>
    <xf numFmtId="0" fontId="24" fillId="2" borderId="0" xfId="0" applyFont="1" applyFill="1" applyBorder="1" applyAlignment="1">
      <alignment horizontal="center"/>
    </xf>
    <xf numFmtId="0" fontId="23" fillId="2" borderId="0" xfId="0" applyFont="1" applyFill="1" applyBorder="1" applyAlignment="1">
      <alignment horizontal="right"/>
    </xf>
    <xf numFmtId="0" fontId="24" fillId="2" borderId="7" xfId="0" applyFont="1" applyFill="1" applyBorder="1" applyAlignment="1"/>
    <xf numFmtId="0" fontId="24" fillId="2" borderId="0" xfId="0" applyFont="1" applyFill="1" applyBorder="1" applyAlignment="1">
      <alignment horizontal="right"/>
    </xf>
    <xf numFmtId="177" fontId="23" fillId="2" borderId="7" xfId="0" applyNumberFormat="1" applyFont="1" applyFill="1" applyBorder="1" applyAlignment="1"/>
    <xf numFmtId="177" fontId="25" fillId="2" borderId="7" xfId="0" applyNumberFormat="1" applyFont="1" applyFill="1" applyBorder="1" applyAlignment="1"/>
    <xf numFmtId="0" fontId="22" fillId="2" borderId="0" xfId="0" applyFont="1" applyFill="1" applyAlignment="1">
      <alignment vertical="center"/>
    </xf>
    <xf numFmtId="176" fontId="7" fillId="2" borderId="0" xfId="0" applyNumberFormat="1" applyFont="1" applyFill="1">
      <alignment vertical="center"/>
    </xf>
    <xf numFmtId="176" fontId="7" fillId="2" borderId="0" xfId="0" applyNumberFormat="1" applyFont="1" applyFill="1" applyAlignment="1">
      <alignment horizontal="center"/>
    </xf>
    <xf numFmtId="0" fontId="7" fillId="2" borderId="0" xfId="0" applyFont="1" applyFill="1">
      <alignment vertical="center"/>
    </xf>
    <xf numFmtId="0" fontId="24" fillId="0" borderId="0" xfId="0" applyFont="1" applyFill="1" applyBorder="1" applyAlignment="1">
      <alignment horizontal="center"/>
    </xf>
    <xf numFmtId="0" fontId="23" fillId="0" borderId="7" xfId="0" applyFont="1" applyFill="1" applyBorder="1" applyAlignment="1">
      <alignment horizontal="left"/>
    </xf>
    <xf numFmtId="177" fontId="23" fillId="0" borderId="7" xfId="0" applyNumberFormat="1" applyFont="1" applyFill="1" applyBorder="1" applyAlignment="1">
      <alignment horizontal="left"/>
    </xf>
    <xf numFmtId="176" fontId="29" fillId="0" borderId="0" xfId="0" applyNumberFormat="1" applyFont="1" applyAlignment="1">
      <alignment horizontal="left"/>
    </xf>
    <xf numFmtId="0" fontId="7" fillId="0" borderId="0" xfId="0" applyFont="1" applyAlignment="1">
      <alignment vertical="center"/>
    </xf>
    <xf numFmtId="0" fontId="7" fillId="0" borderId="3" xfId="0" applyFont="1" applyBorder="1" applyAlignment="1">
      <alignment vertical="center"/>
    </xf>
    <xf numFmtId="176" fontId="7" fillId="0" borderId="3" xfId="0" applyNumberFormat="1" applyFont="1" applyBorder="1" applyAlignment="1">
      <alignment vertical="center"/>
    </xf>
    <xf numFmtId="176" fontId="7" fillId="0" borderId="3" xfId="0" applyNumberFormat="1" applyFont="1" applyBorder="1" applyAlignment="1">
      <alignment horizontal="center" vertical="center"/>
    </xf>
    <xf numFmtId="0" fontId="35" fillId="0" borderId="0" xfId="0" applyFont="1" applyAlignment="1">
      <alignment horizontal="center" vertical="center" wrapText="1"/>
    </xf>
    <xf numFmtId="0" fontId="24" fillId="8" borderId="7" xfId="0" applyFont="1" applyFill="1" applyBorder="1" applyAlignment="1">
      <alignment horizontal="left"/>
    </xf>
    <xf numFmtId="177" fontId="24" fillId="8" borderId="7" xfId="0" applyNumberFormat="1" applyFont="1" applyFill="1" applyBorder="1" applyAlignment="1">
      <alignment horizontal="left"/>
    </xf>
    <xf numFmtId="0" fontId="25" fillId="0" borderId="0" xfId="0" applyFont="1" applyBorder="1" applyAlignment="1">
      <alignment horizontal="center"/>
    </xf>
    <xf numFmtId="0" fontId="26" fillId="0" borderId="0" xfId="0" applyFont="1" applyBorder="1" applyAlignment="1">
      <alignment horizontal="left" vertical="center" wrapText="1"/>
    </xf>
    <xf numFmtId="0" fontId="26" fillId="0" borderId="0" xfId="0" applyFont="1" applyBorder="1" applyAlignment="1">
      <alignment horizontal="justify" vertical="center" wrapText="1"/>
    </xf>
    <xf numFmtId="0" fontId="31" fillId="0" borderId="3" xfId="0" applyFont="1" applyBorder="1" applyAlignment="1">
      <alignment vertical="center"/>
    </xf>
    <xf numFmtId="0" fontId="31" fillId="11" borderId="3" xfId="0" applyFont="1" applyFill="1" applyBorder="1" applyAlignment="1">
      <alignment horizontal="center" vertical="center" wrapText="1"/>
    </xf>
    <xf numFmtId="0" fontId="31" fillId="0" borderId="3" xfId="0" applyFont="1" applyBorder="1" applyAlignment="1">
      <alignment vertical="center" wrapText="1"/>
    </xf>
    <xf numFmtId="0" fontId="0" fillId="0" borderId="0" xfId="0" applyAlignment="1">
      <alignment vertical="center"/>
    </xf>
    <xf numFmtId="0" fontId="26" fillId="0" borderId="3" xfId="0" quotePrefix="1" applyFont="1" applyBorder="1" applyAlignment="1">
      <alignment vertical="center" wrapText="1"/>
    </xf>
    <xf numFmtId="176" fontId="15" fillId="11" borderId="8" xfId="0" applyNumberFormat="1" applyFont="1" applyFill="1" applyBorder="1" applyAlignment="1">
      <alignment horizontal="center" vertical="center"/>
    </xf>
    <xf numFmtId="0" fontId="13" fillId="0" borderId="0" xfId="0" applyFont="1">
      <alignment vertical="center"/>
    </xf>
    <xf numFmtId="0" fontId="4" fillId="0" borderId="3" xfId="0" applyNumberFormat="1" applyFont="1" applyFill="1" applyBorder="1" applyAlignment="1">
      <alignment horizontal="center" vertical="center" wrapText="1"/>
    </xf>
    <xf numFmtId="0" fontId="3" fillId="13" borderId="23" xfId="0" applyFont="1" applyFill="1" applyBorder="1" applyAlignment="1">
      <alignment vertical="center"/>
    </xf>
    <xf numFmtId="0" fontId="3" fillId="13" borderId="12" xfId="0" applyFont="1" applyFill="1" applyBorder="1" applyAlignment="1">
      <alignment vertical="center"/>
    </xf>
    <xf numFmtId="0" fontId="6" fillId="5" borderId="12" xfId="0" applyFont="1" applyFill="1" applyBorder="1" applyAlignment="1">
      <alignment horizontal="center" vertical="center" wrapText="1"/>
    </xf>
    <xf numFmtId="0" fontId="4" fillId="0" borderId="12" xfId="0" applyFont="1" applyBorder="1" applyAlignment="1">
      <alignment horizontal="center" vertical="center"/>
    </xf>
    <xf numFmtId="0" fontId="15" fillId="0" borderId="8" xfId="0" applyFont="1" applyFill="1" applyBorder="1" applyAlignment="1">
      <alignment vertical="center"/>
    </xf>
    <xf numFmtId="0" fontId="38" fillId="0" borderId="0" xfId="0" applyFont="1">
      <alignment vertical="center"/>
    </xf>
    <xf numFmtId="0" fontId="7" fillId="0" borderId="3" xfId="0" applyFont="1" applyBorder="1" applyAlignment="1">
      <alignment horizontal="center" vertical="center"/>
    </xf>
    <xf numFmtId="176" fontId="39" fillId="11" borderId="3" xfId="0" applyNumberFormat="1" applyFont="1" applyFill="1" applyBorder="1" applyAlignment="1">
      <alignment horizontal="center" vertical="center" wrapText="1"/>
    </xf>
    <xf numFmtId="0" fontId="15" fillId="0" borderId="0" xfId="0" applyFont="1">
      <alignment vertical="center"/>
    </xf>
    <xf numFmtId="0" fontId="38" fillId="0" borderId="0" xfId="0" applyFont="1">
      <alignment vertical="center"/>
    </xf>
    <xf numFmtId="176" fontId="38" fillId="0" borderId="0" xfId="0" applyNumberFormat="1" applyFont="1">
      <alignment vertical="center"/>
    </xf>
    <xf numFmtId="176" fontId="38" fillId="0" borderId="0" xfId="0" applyNumberFormat="1" applyFont="1" applyAlignment="1">
      <alignment horizontal="center"/>
    </xf>
    <xf numFmtId="0" fontId="40" fillId="0" borderId="0" xfId="0" applyFont="1" applyAlignment="1">
      <alignment horizontal="center" vertical="center"/>
    </xf>
    <xf numFmtId="0" fontId="10" fillId="0" borderId="48" xfId="0" applyFont="1" applyFill="1" applyBorder="1" applyAlignment="1">
      <alignment horizontal="center" vertical="center" wrapText="1"/>
    </xf>
    <xf numFmtId="0" fontId="40" fillId="0" borderId="0" xfId="0" applyFont="1">
      <alignment vertical="center"/>
    </xf>
    <xf numFmtId="0" fontId="43" fillId="0" borderId="0" xfId="0" applyFont="1" applyFill="1" applyBorder="1">
      <alignment vertical="center"/>
    </xf>
    <xf numFmtId="0" fontId="44" fillId="0" borderId="0" xfId="0" applyFont="1" applyAlignment="1">
      <alignment horizontal="center" vertical="center"/>
    </xf>
    <xf numFmtId="0" fontId="45" fillId="11" borderId="48" xfId="0" applyFont="1" applyFill="1" applyBorder="1" applyAlignment="1">
      <alignment horizontal="center" vertical="center" wrapText="1"/>
    </xf>
    <xf numFmtId="0" fontId="45" fillId="20" borderId="48" xfId="0" applyFont="1" applyFill="1" applyBorder="1" applyAlignment="1">
      <alignment horizontal="center" vertical="center" wrapText="1"/>
    </xf>
    <xf numFmtId="0" fontId="0" fillId="0" borderId="0" xfId="0" applyBorder="1">
      <alignment vertical="center"/>
    </xf>
    <xf numFmtId="0" fontId="17" fillId="21" borderId="0" xfId="0" applyFont="1" applyFill="1">
      <alignment vertical="center"/>
    </xf>
    <xf numFmtId="0" fontId="47" fillId="21" borderId="0" xfId="0" applyFont="1" applyFill="1" applyBorder="1">
      <alignment vertical="center"/>
    </xf>
    <xf numFmtId="0" fontId="47" fillId="21" borderId="0" xfId="0" applyFont="1" applyFill="1">
      <alignment vertical="center"/>
    </xf>
    <xf numFmtId="0" fontId="46" fillId="0" borderId="0" xfId="0" applyFont="1" applyFill="1">
      <alignment vertical="center"/>
    </xf>
    <xf numFmtId="0" fontId="48" fillId="0" borderId="0" xfId="0" applyFont="1">
      <alignment vertical="center"/>
    </xf>
    <xf numFmtId="176" fontId="5" fillId="11" borderId="3" xfId="0" applyNumberFormat="1" applyFont="1" applyFill="1" applyBorder="1" applyAlignment="1">
      <alignment horizontal="center" vertical="center" wrapText="1"/>
    </xf>
    <xf numFmtId="0" fontId="15" fillId="11" borderId="3" xfId="0" applyFont="1" applyFill="1" applyBorder="1">
      <alignment vertical="center"/>
    </xf>
    <xf numFmtId="0" fontId="4" fillId="0" borderId="8" xfId="0" applyFont="1" applyBorder="1">
      <alignment vertical="center"/>
    </xf>
    <xf numFmtId="0" fontId="5" fillId="5" borderId="3" xfId="0" applyFont="1" applyFill="1" applyBorder="1" applyAlignment="1">
      <alignment horizontal="center" vertical="center" wrapText="1"/>
    </xf>
    <xf numFmtId="0" fontId="4" fillId="0" borderId="8" xfId="0" applyFont="1" applyBorder="1" applyAlignment="1">
      <alignment vertical="center" wrapText="1"/>
    </xf>
    <xf numFmtId="0" fontId="13" fillId="16" borderId="7" xfId="0" applyFont="1" applyFill="1" applyBorder="1">
      <alignment vertical="center"/>
    </xf>
    <xf numFmtId="0" fontId="3" fillId="16" borderId="12" xfId="0" applyFont="1" applyFill="1" applyBorder="1">
      <alignment vertical="center"/>
    </xf>
    <xf numFmtId="0" fontId="13" fillId="0" borderId="8" xfId="0" applyFont="1" applyFill="1" applyBorder="1" applyAlignment="1">
      <alignment vertical="center"/>
    </xf>
    <xf numFmtId="0" fontId="5" fillId="11" borderId="3" xfId="0" applyFont="1" applyFill="1" applyBorder="1" applyAlignment="1">
      <alignment vertical="center" wrapText="1"/>
    </xf>
    <xf numFmtId="0" fontId="13" fillId="0" borderId="26" xfId="0" applyFont="1" applyFill="1" applyBorder="1" applyAlignment="1">
      <alignment vertical="center"/>
    </xf>
    <xf numFmtId="0" fontId="24" fillId="2" borderId="7" xfId="0" applyFont="1" applyFill="1" applyBorder="1" applyAlignment="1">
      <alignment horizontal="right"/>
    </xf>
    <xf numFmtId="0" fontId="24" fillId="2" borderId="12" xfId="0" applyFont="1" applyFill="1" applyBorder="1" applyAlignment="1"/>
    <xf numFmtId="0" fontId="24" fillId="2" borderId="12" xfId="0" applyFont="1" applyFill="1" applyBorder="1" applyAlignment="1">
      <alignment horizontal="right"/>
    </xf>
    <xf numFmtId="0" fontId="49" fillId="9" borderId="0" xfId="0" applyFont="1" applyFill="1" applyBorder="1">
      <alignment vertical="center"/>
    </xf>
    <xf numFmtId="0" fontId="13" fillId="16" borderId="34" xfId="0" applyFont="1" applyFill="1" applyBorder="1">
      <alignment vertical="center"/>
    </xf>
    <xf numFmtId="0" fontId="9" fillId="5" borderId="26" xfId="0" applyFont="1" applyFill="1" applyBorder="1" applyAlignment="1">
      <alignment horizontal="center" vertical="center" wrapText="1"/>
    </xf>
    <xf numFmtId="0" fontId="4" fillId="2" borderId="26" xfId="0" applyFont="1" applyFill="1" applyBorder="1">
      <alignment vertical="center"/>
    </xf>
    <xf numFmtId="0" fontId="4" fillId="2" borderId="49" xfId="0" applyFont="1" applyFill="1" applyBorder="1" applyAlignment="1">
      <alignment vertical="center" wrapText="1"/>
    </xf>
    <xf numFmtId="0" fontId="13" fillId="14" borderId="3" xfId="0" applyFont="1" applyFill="1" applyBorder="1">
      <alignment vertical="center"/>
    </xf>
    <xf numFmtId="0" fontId="0" fillId="0" borderId="0" xfId="0" applyAlignment="1">
      <alignment vertical="center" wrapText="1"/>
    </xf>
    <xf numFmtId="0" fontId="0" fillId="14" borderId="3" xfId="0" applyFill="1" applyBorder="1" applyAlignment="1">
      <alignment horizontal="center" vertical="center"/>
    </xf>
    <xf numFmtId="177" fontId="23" fillId="0" borderId="0" xfId="0" applyNumberFormat="1" applyFont="1" applyFill="1" applyBorder="1" applyAlignment="1">
      <alignment horizontal="left"/>
    </xf>
    <xf numFmtId="0" fontId="24" fillId="0" borderId="0" xfId="0" applyFont="1" applyFill="1" applyBorder="1" applyAlignment="1">
      <alignment horizontal="right"/>
    </xf>
    <xf numFmtId="0" fontId="24" fillId="0" borderId="0" xfId="0" applyFont="1" applyFill="1" applyBorder="1" applyAlignment="1"/>
    <xf numFmtId="177" fontId="25" fillId="0" borderId="0" xfId="0" applyNumberFormat="1" applyFont="1" applyFill="1" applyBorder="1" applyAlignment="1"/>
    <xf numFmtId="0" fontId="23" fillId="0" borderId="0" xfId="0" applyFont="1" applyFill="1">
      <alignment vertical="center"/>
    </xf>
    <xf numFmtId="0" fontId="51" fillId="0" borderId="0" xfId="0" applyFont="1">
      <alignment vertical="center"/>
    </xf>
    <xf numFmtId="0" fontId="35" fillId="0" borderId="0" xfId="0" applyFont="1" applyBorder="1" applyAlignment="1">
      <alignment horizontal="center" vertical="center" wrapText="1"/>
    </xf>
    <xf numFmtId="0" fontId="52" fillId="0" borderId="0" xfId="0" applyFont="1">
      <alignment vertical="center"/>
    </xf>
    <xf numFmtId="0" fontId="26" fillId="0" borderId="0" xfId="0" applyFont="1" applyBorder="1" applyAlignment="1">
      <alignment horizontal="right" vertical="center" wrapText="1"/>
    </xf>
    <xf numFmtId="41" fontId="26" fillId="0" borderId="0" xfId="0" applyNumberFormat="1" applyFont="1" applyBorder="1" applyAlignment="1">
      <alignment horizontal="justify" vertical="center" wrapText="1"/>
    </xf>
    <xf numFmtId="0" fontId="26" fillId="0" borderId="0" xfId="0" applyFont="1" applyBorder="1" applyAlignment="1">
      <alignment horizontal="justify" vertical="center" wrapText="1"/>
    </xf>
    <xf numFmtId="177" fontId="26" fillId="0" borderId="0" xfId="0" applyNumberFormat="1" applyFont="1" applyBorder="1" applyAlignment="1">
      <alignment horizontal="justify" vertical="center" wrapText="1"/>
    </xf>
    <xf numFmtId="49" fontId="26" fillId="0" borderId="0" xfId="0" applyNumberFormat="1" applyFont="1" applyBorder="1" applyAlignment="1">
      <alignment horizontal="left" vertical="center" wrapText="1"/>
    </xf>
    <xf numFmtId="49" fontId="26" fillId="0" borderId="7" xfId="0" applyNumberFormat="1" applyFont="1" applyBorder="1" applyAlignment="1">
      <alignment vertical="center" wrapText="1"/>
    </xf>
    <xf numFmtId="0" fontId="52" fillId="0" borderId="0" xfId="0" applyFont="1" applyBorder="1">
      <alignment vertical="center"/>
    </xf>
    <xf numFmtId="0" fontId="26" fillId="0" borderId="0" xfId="0" applyFont="1" applyBorder="1" applyAlignment="1">
      <alignment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Border="1">
      <alignment vertical="center"/>
    </xf>
    <xf numFmtId="0" fontId="23" fillId="0" borderId="7" xfId="0" applyFont="1" applyBorder="1">
      <alignment vertical="center"/>
    </xf>
    <xf numFmtId="0" fontId="23" fillId="0" borderId="0" xfId="0" applyFont="1" applyBorder="1" applyAlignment="1">
      <alignment horizontal="right" vertical="center"/>
    </xf>
    <xf numFmtId="0" fontId="23" fillId="0" borderId="0" xfId="0" applyFont="1" applyBorder="1" applyAlignment="1">
      <alignment horizontal="right" vertical="center" wrapText="1"/>
    </xf>
    <xf numFmtId="0" fontId="52" fillId="0" borderId="7" xfId="0" applyFont="1" applyBorder="1">
      <alignment vertical="center"/>
    </xf>
    <xf numFmtId="0" fontId="52" fillId="0" borderId="0" xfId="0" applyFont="1" applyBorder="1" applyAlignment="1">
      <alignment horizontal="right" vertical="center"/>
    </xf>
    <xf numFmtId="0" fontId="23" fillId="0" borderId="0" xfId="0" applyFont="1" applyBorder="1" applyAlignment="1">
      <alignment vertical="center" wrapText="1"/>
    </xf>
    <xf numFmtId="0" fontId="53" fillId="0" borderId="0" xfId="0" applyFont="1" applyAlignment="1">
      <alignment horizontal="justify" vertical="center"/>
    </xf>
    <xf numFmtId="0" fontId="54" fillId="0" borderId="0" xfId="0" applyFont="1">
      <alignment vertical="center"/>
    </xf>
    <xf numFmtId="0" fontId="3" fillId="21" borderId="50" xfId="0" applyFont="1" applyFill="1" applyBorder="1">
      <alignment vertical="center"/>
    </xf>
    <xf numFmtId="0" fontId="33" fillId="0" borderId="8" xfId="0" applyFont="1" applyFill="1" applyBorder="1" applyAlignment="1">
      <alignment horizontal="center" vertical="center"/>
    </xf>
    <xf numFmtId="0" fontId="33" fillId="0" borderId="10" xfId="0" applyFont="1" applyFill="1" applyBorder="1" applyAlignment="1">
      <alignment horizontal="center" vertical="center"/>
    </xf>
    <xf numFmtId="0" fontId="4" fillId="2" borderId="10" xfId="0" applyFont="1" applyFill="1" applyBorder="1" applyAlignment="1">
      <alignment vertical="center" wrapText="1"/>
    </xf>
    <xf numFmtId="0" fontId="0" fillId="0" borderId="3" xfId="0" applyBorder="1" applyAlignment="1">
      <alignment horizontal="center" vertical="center"/>
    </xf>
    <xf numFmtId="0" fontId="33" fillId="11" borderId="3" xfId="0" applyFont="1" applyFill="1" applyBorder="1" applyAlignment="1">
      <alignment horizontal="center" vertical="center"/>
    </xf>
    <xf numFmtId="0" fontId="0" fillId="0" borderId="0" xfId="0">
      <alignment vertical="center"/>
    </xf>
    <xf numFmtId="0" fontId="20" fillId="0" borderId="0" xfId="1" quotePrefix="1" applyFont="1">
      <alignment vertical="center"/>
    </xf>
    <xf numFmtId="0" fontId="46" fillId="0" borderId="0" xfId="1" quotePrefix="1" applyFont="1" applyAlignment="1">
      <alignment horizontal="left" vertical="center" indent="1"/>
    </xf>
    <xf numFmtId="0" fontId="46" fillId="0" borderId="0" xfId="1" applyFont="1" applyAlignment="1">
      <alignment horizontal="left" vertical="center" indent="1"/>
    </xf>
    <xf numFmtId="0" fontId="20" fillId="0" borderId="0" xfId="1" applyFont="1">
      <alignment vertical="center"/>
    </xf>
    <xf numFmtId="0" fontId="55" fillId="0" borderId="58" xfId="3">
      <alignment vertical="center"/>
    </xf>
    <xf numFmtId="0" fontId="56" fillId="0" borderId="7" xfId="4" applyBorder="1" applyAlignment="1">
      <alignment vertical="center"/>
    </xf>
    <xf numFmtId="0" fontId="5" fillId="27" borderId="12" xfId="0" applyFont="1" applyFill="1" applyBorder="1" applyAlignment="1">
      <alignment vertical="center"/>
    </xf>
    <xf numFmtId="0" fontId="5" fillId="27" borderId="25"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Alignment="1">
      <alignment horizontal="center"/>
    </xf>
    <xf numFmtId="0" fontId="7" fillId="0" borderId="50" xfId="0" applyFont="1" applyBorder="1">
      <alignment vertical="center"/>
    </xf>
    <xf numFmtId="0" fontId="7" fillId="0" borderId="0" xfId="0" applyFont="1" applyBorder="1">
      <alignment vertical="center"/>
    </xf>
    <xf numFmtId="0" fontId="7" fillId="0" borderId="16" xfId="0" applyFont="1" applyBorder="1">
      <alignment vertical="center"/>
    </xf>
    <xf numFmtId="0" fontId="7" fillId="0" borderId="0" xfId="0" applyFont="1" applyBorder="1" applyAlignment="1">
      <alignment horizontal="center"/>
    </xf>
    <xf numFmtId="0" fontId="5" fillId="0" borderId="50" xfId="0" applyFont="1" applyBorder="1">
      <alignment vertical="center"/>
    </xf>
    <xf numFmtId="0" fontId="7" fillId="0" borderId="17" xfId="0" applyFont="1" applyBorder="1">
      <alignment vertical="center"/>
    </xf>
    <xf numFmtId="0" fontId="7" fillId="23" borderId="17" xfId="0" applyFont="1" applyFill="1" applyBorder="1">
      <alignment vertical="center"/>
    </xf>
    <xf numFmtId="0" fontId="7" fillId="0" borderId="0" xfId="0" applyFont="1" applyBorder="1" applyAlignment="1">
      <alignment horizontal="right"/>
    </xf>
    <xf numFmtId="0" fontId="7" fillId="0" borderId="17" xfId="0" applyFont="1" applyFill="1" applyBorder="1" applyAlignment="1">
      <alignment horizontal="centerContinuous" vertical="center"/>
    </xf>
    <xf numFmtId="0" fontId="7" fillId="0" borderId="3" xfId="0" applyFont="1" applyFill="1" applyBorder="1" applyAlignment="1">
      <alignment horizontal="center" vertical="center" wrapText="1"/>
    </xf>
    <xf numFmtId="0" fontId="58" fillId="24" borderId="3" xfId="0" applyFont="1" applyFill="1" applyBorder="1" applyAlignment="1">
      <alignment horizontal="center" vertical="center" wrapText="1"/>
    </xf>
    <xf numFmtId="0" fontId="7" fillId="0" borderId="23" xfId="0" applyFont="1" applyFill="1" applyBorder="1" applyAlignment="1"/>
    <xf numFmtId="41" fontId="7" fillId="0" borderId="3" xfId="0" applyNumberFormat="1" applyFont="1" applyFill="1" applyBorder="1">
      <alignment vertical="center"/>
    </xf>
    <xf numFmtId="0" fontId="7" fillId="14" borderId="3" xfId="0" applyFont="1" applyFill="1" applyBorder="1" applyAlignment="1">
      <alignment horizontal="center"/>
    </xf>
    <xf numFmtId="0" fontId="7" fillId="0" borderId="3" xfId="0" applyFont="1" applyFill="1" applyBorder="1" applyAlignment="1">
      <alignment horizontal="center"/>
    </xf>
    <xf numFmtId="0" fontId="7" fillId="0" borderId="17" xfId="0" applyFont="1" applyFill="1" applyBorder="1">
      <alignment vertical="center"/>
    </xf>
    <xf numFmtId="0" fontId="7" fillId="0" borderId="51" xfId="0" applyFont="1" applyFill="1" applyBorder="1">
      <alignment vertical="center"/>
    </xf>
    <xf numFmtId="41" fontId="7" fillId="0" borderId="6" xfId="0" applyNumberFormat="1" applyFont="1" applyFill="1" applyBorder="1">
      <alignment vertical="center"/>
    </xf>
    <xf numFmtId="0" fontId="7" fillId="14" borderId="6" xfId="0" applyFont="1" applyFill="1" applyBorder="1" applyAlignment="1">
      <alignment horizontal="center"/>
    </xf>
    <xf numFmtId="0" fontId="7" fillId="0" borderId="6" xfId="0" applyFont="1" applyFill="1" applyBorder="1" applyAlignment="1">
      <alignment horizontal="center"/>
    </xf>
    <xf numFmtId="0" fontId="7" fillId="0" borderId="52" xfId="0" applyFont="1" applyFill="1" applyBorder="1">
      <alignment vertical="center"/>
    </xf>
    <xf numFmtId="3" fontId="7" fillId="0" borderId="53" xfId="0" applyNumberFormat="1" applyFont="1" applyFill="1" applyBorder="1">
      <alignment vertical="center"/>
    </xf>
    <xf numFmtId="0" fontId="7" fillId="0" borderId="53" xfId="0" applyFont="1" applyFill="1" applyBorder="1" applyAlignment="1">
      <alignment horizontal="center"/>
    </xf>
    <xf numFmtId="0" fontId="7" fillId="0" borderId="53" xfId="0" applyFont="1" applyFill="1" applyBorder="1">
      <alignment vertical="center"/>
    </xf>
    <xf numFmtId="3" fontId="7" fillId="0" borderId="0" xfId="0" applyNumberFormat="1" applyFont="1" applyBorder="1">
      <alignment vertical="center"/>
    </xf>
    <xf numFmtId="0" fontId="7" fillId="0" borderId="50" xfId="0" applyFont="1" applyBorder="1" applyAlignment="1">
      <alignment horizontal="left"/>
    </xf>
    <xf numFmtId="0" fontId="7" fillId="0" borderId="50" xfId="0" applyFont="1" applyBorder="1" applyAlignment="1"/>
    <xf numFmtId="0" fontId="7" fillId="0" borderId="3" xfId="0" applyFont="1" applyFill="1" applyBorder="1" applyAlignment="1"/>
    <xf numFmtId="0" fontId="7" fillId="0" borderId="37" xfId="0" applyFont="1" applyBorder="1" applyAlignment="1">
      <alignment horizontal="right"/>
    </xf>
    <xf numFmtId="0" fontId="7" fillId="0" borderId="0" xfId="0" applyFont="1" applyBorder="1" applyAlignment="1"/>
    <xf numFmtId="9" fontId="7" fillId="0" borderId="3" xfId="2" applyFont="1" applyBorder="1" applyAlignment="1"/>
    <xf numFmtId="180" fontId="7" fillId="0" borderId="0" xfId="2" applyNumberFormat="1" applyFont="1" applyBorder="1" applyAlignment="1"/>
    <xf numFmtId="9" fontId="7" fillId="0" borderId="0" xfId="2" applyFont="1" applyBorder="1" applyAlignment="1"/>
    <xf numFmtId="0" fontId="7" fillId="0" borderId="18" xfId="0" applyFont="1" applyBorder="1">
      <alignment vertical="center"/>
    </xf>
    <xf numFmtId="9" fontId="7" fillId="0" borderId="19" xfId="2" applyFont="1" applyBorder="1" applyAlignment="1"/>
    <xf numFmtId="0" fontId="7" fillId="0" borderId="19" xfId="0" applyFont="1" applyBorder="1">
      <alignment vertical="center"/>
    </xf>
    <xf numFmtId="0" fontId="7" fillId="0" borderId="19" xfId="0" applyFont="1" applyBorder="1" applyAlignment="1">
      <alignment horizontal="center"/>
    </xf>
    <xf numFmtId="180" fontId="7" fillId="0" borderId="19" xfId="2" applyNumberFormat="1" applyFont="1" applyBorder="1" applyAlignment="1"/>
    <xf numFmtId="0" fontId="7" fillId="0" borderId="20" xfId="0" applyFont="1" applyBorder="1">
      <alignment vertical="center"/>
    </xf>
    <xf numFmtId="0" fontId="7" fillId="0" borderId="21" xfId="0" applyFont="1" applyBorder="1">
      <alignment vertical="center"/>
    </xf>
    <xf numFmtId="3" fontId="7" fillId="0" borderId="4" xfId="0" applyNumberFormat="1" applyFont="1" applyBorder="1">
      <alignment vertical="center"/>
    </xf>
    <xf numFmtId="0" fontId="7" fillId="0" borderId="4" xfId="0" applyFont="1" applyBorder="1" applyAlignment="1">
      <alignment horizontal="center"/>
    </xf>
    <xf numFmtId="0" fontId="7" fillId="0" borderId="4" xfId="0" applyFont="1" applyBorder="1">
      <alignment vertical="center"/>
    </xf>
    <xf numFmtId="0" fontId="7" fillId="0" borderId="22" xfId="0" applyFont="1" applyBorder="1">
      <alignment vertical="center"/>
    </xf>
    <xf numFmtId="0" fontId="7" fillId="0" borderId="0" xfId="0" applyFont="1" applyAlignment="1">
      <alignment horizontal="left" vertical="center" wrapText="1"/>
    </xf>
    <xf numFmtId="0" fontId="7" fillId="0" borderId="3" xfId="0" applyFont="1" applyFill="1" applyBorder="1" applyAlignment="1">
      <alignment horizontal="left" vertical="center" wrapText="1"/>
    </xf>
    <xf numFmtId="0" fontId="58" fillId="24" borderId="26" xfId="0" applyFont="1" applyFill="1" applyBorder="1" applyAlignment="1">
      <alignment horizontal="center" vertical="center" wrapText="1"/>
    </xf>
    <xf numFmtId="0" fontId="7" fillId="0" borderId="3" xfId="0" applyFont="1" applyBorder="1" applyAlignment="1">
      <alignment horizontal="center"/>
    </xf>
    <xf numFmtId="0" fontId="7" fillId="0" borderId="26" xfId="0" applyFont="1" applyFill="1" applyBorder="1" applyAlignment="1">
      <alignment horizontal="center"/>
    </xf>
    <xf numFmtId="3" fontId="7" fillId="0" borderId="19" xfId="0" applyNumberFormat="1" applyFont="1" applyBorder="1">
      <alignment vertical="center"/>
    </xf>
    <xf numFmtId="41" fontId="7" fillId="0" borderId="3" xfId="0" applyNumberFormat="1" applyFont="1" applyFill="1" applyBorder="1" applyAlignment="1">
      <alignment horizontal="center"/>
    </xf>
    <xf numFmtId="41" fontId="7" fillId="0" borderId="19" xfId="0" applyNumberFormat="1" applyFont="1" applyBorder="1">
      <alignment vertical="center"/>
    </xf>
    <xf numFmtId="0" fontId="7" fillId="0" borderId="8"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8" xfId="0" applyFont="1" applyFill="1" applyBorder="1" applyAlignment="1">
      <alignment horizontal="center"/>
    </xf>
    <xf numFmtId="0" fontId="7" fillId="0" borderId="55" xfId="0" applyFont="1" applyFill="1" applyBorder="1" applyAlignment="1">
      <alignment horizontal="center"/>
    </xf>
    <xf numFmtId="0" fontId="7" fillId="0" borderId="56" xfId="0" applyFont="1" applyFill="1" applyBorder="1" applyAlignment="1">
      <alignment horizontal="center"/>
    </xf>
    <xf numFmtId="0" fontId="7" fillId="0" borderId="57" xfId="0" applyFont="1" applyFill="1" applyBorder="1" applyAlignment="1">
      <alignment horizontal="center"/>
    </xf>
    <xf numFmtId="0" fontId="7" fillId="0" borderId="19" xfId="0" applyFont="1" applyBorder="1" applyAlignment="1">
      <alignment horizontal="right"/>
    </xf>
    <xf numFmtId="9" fontId="7" fillId="0" borderId="29" xfId="2" applyFont="1" applyBorder="1" applyAlignment="1"/>
    <xf numFmtId="0" fontId="7" fillId="0" borderId="0" xfId="0" applyFont="1" applyAlignment="1">
      <alignment horizontal="right"/>
    </xf>
    <xf numFmtId="0" fontId="7" fillId="0" borderId="3" xfId="0" applyFont="1" applyFill="1" applyBorder="1" applyAlignment="1">
      <alignment horizontal="center" vertical="center"/>
    </xf>
    <xf numFmtId="0" fontId="7" fillId="22" borderId="3" xfId="0" applyFont="1" applyFill="1" applyBorder="1" applyAlignment="1"/>
    <xf numFmtId="0" fontId="7" fillId="22" borderId="3" xfId="0" applyFont="1" applyFill="1" applyBorder="1" applyAlignment="1">
      <alignment horizontal="center"/>
    </xf>
    <xf numFmtId="0" fontId="7" fillId="22" borderId="3" xfId="0" applyFont="1" applyFill="1" applyBorder="1">
      <alignment vertical="center"/>
    </xf>
    <xf numFmtId="0" fontId="7" fillId="25" borderId="3" xfId="0" applyFont="1" applyFill="1" applyBorder="1">
      <alignment vertical="center"/>
    </xf>
    <xf numFmtId="0" fontId="7" fillId="25" borderId="3" xfId="0" applyFont="1" applyFill="1" applyBorder="1" applyAlignment="1">
      <alignment horizontal="center"/>
    </xf>
    <xf numFmtId="0" fontId="7" fillId="26" borderId="3" xfId="0" applyFont="1" applyFill="1" applyBorder="1">
      <alignment vertical="center"/>
    </xf>
    <xf numFmtId="0" fontId="7" fillId="26" borderId="3" xfId="0" applyFont="1" applyFill="1" applyBorder="1" applyAlignment="1">
      <alignment horizontal="center"/>
    </xf>
    <xf numFmtId="0" fontId="7" fillId="26" borderId="3" xfId="0" applyFont="1" applyFill="1" applyBorder="1" applyAlignment="1"/>
    <xf numFmtId="0" fontId="7" fillId="0" borderId="0" xfId="0" applyFont="1" applyAlignment="1">
      <alignment wrapText="1"/>
    </xf>
    <xf numFmtId="0" fontId="7" fillId="0" borderId="17" xfId="0" applyFont="1" applyFill="1" applyBorder="1" applyAlignment="1">
      <alignment horizontal="center" vertical="center"/>
    </xf>
    <xf numFmtId="0" fontId="60" fillId="0" borderId="0" xfId="0" applyFont="1">
      <alignment vertical="center"/>
    </xf>
    <xf numFmtId="0" fontId="23" fillId="0" borderId="0" xfId="6" applyFont="1" applyFill="1" applyBorder="1">
      <alignment vertical="center"/>
    </xf>
    <xf numFmtId="0" fontId="62" fillId="0" borderId="0" xfId="6" applyFont="1" applyFill="1" applyBorder="1" applyAlignment="1">
      <alignment horizontal="center" vertical="center"/>
    </xf>
    <xf numFmtId="0" fontId="62" fillId="0" borderId="0" xfId="6" applyFont="1" applyFill="1" applyBorder="1" applyAlignment="1">
      <alignment horizontal="justify" vertical="center"/>
    </xf>
    <xf numFmtId="0" fontId="23" fillId="0" borderId="0" xfId="6" applyFont="1" applyFill="1" applyBorder="1" applyAlignment="1">
      <alignment horizontal="justify" vertical="center"/>
    </xf>
    <xf numFmtId="0" fontId="23" fillId="0" borderId="0" xfId="6" applyFont="1" applyFill="1" applyBorder="1" applyAlignment="1">
      <alignment vertical="center"/>
    </xf>
    <xf numFmtId="0" fontId="26" fillId="0" borderId="3" xfId="0" applyFont="1" applyBorder="1" applyAlignment="1">
      <alignment horizontal="left" vertical="center" wrapText="1"/>
    </xf>
    <xf numFmtId="0" fontId="22" fillId="0" borderId="0" xfId="0" applyFont="1" applyAlignment="1">
      <alignment horizontal="center" vertical="center"/>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8" borderId="6"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1" xfId="0" applyFont="1" applyBorder="1" applyAlignment="1">
      <alignment vertical="top" wrapText="1"/>
    </xf>
    <xf numFmtId="0" fontId="8" fillId="0" borderId="6" xfId="0" applyFont="1" applyFill="1" applyBorder="1" applyAlignment="1">
      <alignment vertical="top" wrapText="1"/>
    </xf>
    <xf numFmtId="0" fontId="8" fillId="0" borderId="5" xfId="0" applyFont="1" applyFill="1" applyBorder="1" applyAlignment="1">
      <alignment vertical="top" wrapText="1"/>
    </xf>
    <xf numFmtId="0" fontId="8" fillId="0" borderId="1" xfId="0" applyFont="1" applyFill="1" applyBorder="1" applyAlignment="1">
      <alignment vertical="top" wrapText="1"/>
    </xf>
    <xf numFmtId="0" fontId="7" fillId="9" borderId="8" xfId="0" applyFont="1" applyFill="1" applyBorder="1" applyAlignment="1">
      <alignment vertical="center" wrapText="1"/>
    </xf>
    <xf numFmtId="0" fontId="7" fillId="9" borderId="12" xfId="0" applyFont="1" applyFill="1" applyBorder="1" applyAlignment="1">
      <alignment vertical="center" wrapText="1"/>
    </xf>
    <xf numFmtId="0" fontId="7" fillId="9" borderId="10" xfId="0" applyFont="1" applyFill="1" applyBorder="1" applyAlignment="1">
      <alignment vertical="center" wrapText="1"/>
    </xf>
    <xf numFmtId="0" fontId="31" fillId="11" borderId="3" xfId="0" applyFont="1" applyFill="1" applyBorder="1" applyAlignment="1">
      <alignment horizontal="center" vertical="center" wrapText="1"/>
    </xf>
    <xf numFmtId="0" fontId="8" fillId="0" borderId="6" xfId="0" applyFont="1" applyBorder="1" applyAlignment="1">
      <alignment horizontal="left" wrapText="1"/>
    </xf>
    <xf numFmtId="0" fontId="8" fillId="0" borderId="1" xfId="0" applyFont="1" applyBorder="1" applyAlignment="1">
      <alignment horizontal="left" vertical="top" wrapText="1"/>
    </xf>
    <xf numFmtId="0" fontId="8" fillId="0" borderId="3" xfId="0" applyFont="1" applyBorder="1" applyAlignment="1">
      <alignment horizontal="left" vertical="center" wrapText="1"/>
    </xf>
    <xf numFmtId="0" fontId="22" fillId="0" borderId="0" xfId="0" applyFont="1" applyAlignment="1">
      <alignment horizontal="center" vertical="center" wrapText="1"/>
    </xf>
    <xf numFmtId="0" fontId="31" fillId="0" borderId="6" xfId="0" applyFont="1" applyBorder="1" applyAlignment="1">
      <alignment vertical="center" wrapText="1"/>
    </xf>
    <xf numFmtId="0" fontId="31" fillId="0" borderId="1" xfId="0" applyFont="1" applyBorder="1" applyAlignment="1">
      <alignment vertical="center" wrapText="1"/>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6" xfId="0" applyFont="1" applyBorder="1" applyAlignment="1">
      <alignment horizontal="center" vertical="center"/>
    </xf>
    <xf numFmtId="0" fontId="31" fillId="0" borderId="1" xfId="0" applyFont="1" applyBorder="1" applyAlignment="1">
      <alignment horizontal="center" vertical="center"/>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Fill="1" applyBorder="1" applyAlignment="1">
      <alignment horizontal="left"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center" wrapText="1"/>
    </xf>
    <xf numFmtId="0" fontId="27" fillId="0" borderId="8" xfId="0" applyFont="1" applyBorder="1" applyAlignment="1">
      <alignment vertical="center" wrapText="1"/>
    </xf>
    <xf numFmtId="0" fontId="27" fillId="0" borderId="12" xfId="0" applyFont="1" applyBorder="1" applyAlignment="1">
      <alignment vertical="center" wrapText="1"/>
    </xf>
    <xf numFmtId="0" fontId="27" fillId="0" borderId="10" xfId="0" applyFont="1" applyBorder="1" applyAlignment="1">
      <alignment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176" fontId="7" fillId="11" borderId="3" xfId="0" applyNumberFormat="1" applyFont="1" applyFill="1" applyBorder="1" applyAlignment="1">
      <alignment horizontal="center" vertical="center" wrapText="1"/>
    </xf>
    <xf numFmtId="0" fontId="15" fillId="11" borderId="8" xfId="0" applyFont="1" applyFill="1" applyBorder="1" applyAlignment="1">
      <alignment horizontal="center" vertical="center"/>
    </xf>
    <xf numFmtId="0" fontId="15" fillId="11" borderId="12" xfId="0" applyFont="1" applyFill="1" applyBorder="1" applyAlignment="1">
      <alignment horizontal="center" vertical="center"/>
    </xf>
    <xf numFmtId="0" fontId="15" fillId="11" borderId="10" xfId="0" applyFont="1" applyFill="1" applyBorder="1" applyAlignment="1">
      <alignment horizontal="center" vertical="center"/>
    </xf>
    <xf numFmtId="0" fontId="5" fillId="11" borderId="6" xfId="0" applyFont="1" applyFill="1" applyBorder="1" applyAlignment="1">
      <alignment horizontal="center" vertical="center" wrapText="1"/>
    </xf>
    <xf numFmtId="0" fontId="5" fillId="11" borderId="5" xfId="0" applyFont="1" applyFill="1" applyBorder="1" applyAlignment="1">
      <alignment horizontal="center" vertical="center"/>
    </xf>
    <xf numFmtId="0" fontId="5" fillId="11" borderId="1" xfId="0" applyFont="1" applyFill="1" applyBorder="1" applyAlignment="1">
      <alignment horizontal="center" vertical="center"/>
    </xf>
    <xf numFmtId="176" fontId="5" fillId="11" borderId="6" xfId="0" applyNumberFormat="1" applyFont="1" applyFill="1" applyBorder="1" applyAlignment="1">
      <alignment horizontal="center" vertical="center"/>
    </xf>
    <xf numFmtId="176" fontId="5" fillId="11" borderId="5" xfId="0" applyNumberFormat="1" applyFont="1" applyFill="1" applyBorder="1" applyAlignment="1">
      <alignment horizontal="center" vertical="center"/>
    </xf>
    <xf numFmtId="176" fontId="5" fillId="11" borderId="1" xfId="0" applyNumberFormat="1" applyFont="1" applyFill="1" applyBorder="1" applyAlignment="1">
      <alignment horizontal="center" vertical="center"/>
    </xf>
    <xf numFmtId="176" fontId="7" fillId="11" borderId="6" xfId="0" applyNumberFormat="1" applyFont="1" applyFill="1" applyBorder="1" applyAlignment="1">
      <alignment horizontal="center" vertical="center" wrapText="1"/>
    </xf>
    <xf numFmtId="176" fontId="7" fillId="11" borderId="1" xfId="0" applyNumberFormat="1" applyFont="1" applyFill="1" applyBorder="1" applyAlignment="1">
      <alignment horizontal="center" vertical="center" wrapText="1"/>
    </xf>
    <xf numFmtId="176" fontId="15" fillId="11" borderId="6" xfId="0" applyNumberFormat="1" applyFont="1" applyFill="1" applyBorder="1" applyAlignment="1">
      <alignment horizontal="center" vertical="center" wrapText="1"/>
    </xf>
    <xf numFmtId="176" fontId="15" fillId="11" borderId="5" xfId="0" applyNumberFormat="1" applyFont="1" applyFill="1" applyBorder="1" applyAlignment="1">
      <alignment horizontal="center" vertical="center" wrapText="1"/>
    </xf>
    <xf numFmtId="176" fontId="15" fillId="11" borderId="1" xfId="0" applyNumberFormat="1" applyFont="1" applyFill="1" applyBorder="1" applyAlignment="1">
      <alignment horizontal="center" vertical="center" wrapText="1"/>
    </xf>
    <xf numFmtId="176" fontId="15" fillId="11" borderId="8" xfId="0" applyNumberFormat="1" applyFont="1" applyFill="1" applyBorder="1" applyAlignment="1">
      <alignment horizontal="center" vertical="center"/>
    </xf>
    <xf numFmtId="0" fontId="7" fillId="0" borderId="50" xfId="0" applyFont="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41" fontId="7" fillId="0" borderId="3" xfId="0" applyNumberFormat="1" applyFont="1" applyBorder="1" applyAlignment="1">
      <alignment horizontal="right"/>
    </xf>
    <xf numFmtId="9" fontId="7" fillId="0" borderId="3" xfId="0" applyNumberFormat="1" applyFont="1" applyBorder="1" applyAlignment="1">
      <alignment horizontal="right"/>
    </xf>
    <xf numFmtId="0" fontId="5" fillId="23" borderId="3" xfId="0" applyFont="1" applyFill="1" applyBorder="1" applyAlignment="1">
      <alignment horizontal="right"/>
    </xf>
    <xf numFmtId="179" fontId="5" fillId="23" borderId="3" xfId="0" applyNumberFormat="1" applyFont="1" applyFill="1" applyBorder="1" applyAlignment="1">
      <alignment horizontal="right"/>
    </xf>
    <xf numFmtId="0" fontId="59" fillId="0" borderId="50" xfId="0" applyFont="1" applyBorder="1" applyAlignment="1">
      <alignment horizontal="left"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3" xfId="0" applyFont="1" applyFill="1" applyBorder="1" applyAlignment="1">
      <alignment horizontal="left"/>
    </xf>
    <xf numFmtId="0" fontId="7" fillId="0" borderId="12" xfId="0" applyFont="1" applyFill="1" applyBorder="1" applyAlignment="1">
      <alignment horizontal="left"/>
    </xf>
    <xf numFmtId="0" fontId="7" fillId="0" borderId="25" xfId="0" applyFont="1" applyFill="1" applyBorder="1" applyAlignment="1">
      <alignment horizontal="left"/>
    </xf>
    <xf numFmtId="0" fontId="7" fillId="0" borderId="0" xfId="0" applyFont="1" applyFill="1" applyBorder="1" applyAlignment="1">
      <alignment horizontal="left"/>
    </xf>
    <xf numFmtId="0" fontId="7" fillId="0" borderId="8" xfId="0" applyFont="1" applyBorder="1" applyAlignment="1"/>
    <xf numFmtId="0" fontId="7" fillId="0" borderId="12" xfId="0" applyFont="1" applyBorder="1" applyAlignment="1"/>
    <xf numFmtId="0" fontId="7" fillId="0" borderId="10" xfId="0" applyFont="1" applyBorder="1" applyAlignment="1"/>
    <xf numFmtId="0" fontId="7" fillId="0" borderId="0" xfId="0" applyFont="1" applyAlignment="1">
      <alignment wrapText="1"/>
    </xf>
    <xf numFmtId="0" fontId="7" fillId="0" borderId="0" xfId="0" applyFont="1" applyFill="1" applyBorder="1" applyAlignment="1">
      <alignment horizontal="center" vertical="center" wrapText="1"/>
    </xf>
    <xf numFmtId="0" fontId="7" fillId="0" borderId="0" xfId="0" applyFont="1" applyAlignment="1">
      <alignment vertical="center" wrapText="1"/>
    </xf>
    <xf numFmtId="0" fontId="44" fillId="11" borderId="45" xfId="0" applyFont="1" applyFill="1" applyBorder="1" applyAlignment="1">
      <alignment horizontal="center" vertical="center"/>
    </xf>
    <xf numFmtId="0" fontId="44" fillId="11" borderId="46" xfId="0" applyFont="1" applyFill="1" applyBorder="1" applyAlignment="1">
      <alignment horizontal="center" vertical="center"/>
    </xf>
    <xf numFmtId="0" fontId="44" fillId="11" borderId="47" xfId="0" applyFont="1" applyFill="1" applyBorder="1" applyAlignment="1">
      <alignment horizontal="center" vertical="center"/>
    </xf>
    <xf numFmtId="0" fontId="44" fillId="20" borderId="45" xfId="0" applyFont="1" applyFill="1" applyBorder="1" applyAlignment="1">
      <alignment horizontal="center" vertical="center"/>
    </xf>
    <xf numFmtId="0" fontId="44" fillId="20" borderId="46" xfId="0" applyFont="1" applyFill="1" applyBorder="1" applyAlignment="1">
      <alignment horizontal="center" vertical="center"/>
    </xf>
    <xf numFmtId="0" fontId="44" fillId="20" borderId="47" xfId="0" applyFont="1" applyFill="1" applyBorder="1" applyAlignment="1">
      <alignment horizontal="center" vertical="center"/>
    </xf>
    <xf numFmtId="0" fontId="45" fillId="11" borderId="45" xfId="0" applyFont="1" applyFill="1" applyBorder="1" applyAlignment="1">
      <alignment horizontal="center" vertical="center" wrapText="1"/>
    </xf>
    <xf numFmtId="0" fontId="45" fillId="11" borderId="46" xfId="0" applyFont="1" applyFill="1" applyBorder="1" applyAlignment="1">
      <alignment horizontal="center" vertical="center" wrapText="1"/>
    </xf>
    <xf numFmtId="0" fontId="45" fillId="11" borderId="47" xfId="0" applyFont="1" applyFill="1" applyBorder="1" applyAlignment="1">
      <alignment horizontal="center" vertical="center" wrapText="1"/>
    </xf>
    <xf numFmtId="0" fontId="45" fillId="20" borderId="45" xfId="0" applyFont="1" applyFill="1" applyBorder="1" applyAlignment="1">
      <alignment horizontal="center" vertical="center" wrapText="1"/>
    </xf>
    <xf numFmtId="0" fontId="45" fillId="20" borderId="4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0" fillId="0" borderId="3" xfId="0" applyBorder="1" applyAlignment="1">
      <alignment horizontal="center" vertical="center"/>
    </xf>
    <xf numFmtId="0" fontId="5" fillId="5" borderId="3" xfId="0" applyFont="1" applyFill="1" applyBorder="1" applyAlignment="1">
      <alignment horizontal="center" vertical="center" wrapText="1"/>
    </xf>
    <xf numFmtId="0" fontId="13" fillId="0" borderId="3" xfId="0" applyFont="1" applyBorder="1">
      <alignment vertical="center"/>
    </xf>
    <xf numFmtId="0" fontId="5" fillId="5" borderId="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8" xfId="0" applyFont="1" applyBorder="1">
      <alignment vertical="center"/>
    </xf>
    <xf numFmtId="0" fontId="4" fillId="0" borderId="12" xfId="0" applyFont="1" applyBorder="1">
      <alignment vertical="center"/>
    </xf>
    <xf numFmtId="0" fontId="4" fillId="0" borderId="10" xfId="0" applyFont="1" applyBorder="1">
      <alignment vertical="center"/>
    </xf>
    <xf numFmtId="0" fontId="33" fillId="11" borderId="8" xfId="0" applyFont="1" applyFill="1" applyBorder="1">
      <alignment vertical="center"/>
    </xf>
    <xf numFmtId="0" fontId="33" fillId="11" borderId="12" xfId="0" applyFont="1" applyFill="1" applyBorder="1">
      <alignment vertical="center"/>
    </xf>
    <xf numFmtId="0" fontId="33" fillId="11" borderId="10" xfId="0" applyFont="1" applyFill="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0" fillId="0" borderId="8" xfId="0" applyBorder="1">
      <alignment vertical="center"/>
    </xf>
    <xf numFmtId="0" fontId="0" fillId="0" borderId="12" xfId="0" applyBorder="1">
      <alignment vertical="center"/>
    </xf>
    <xf numFmtId="0" fontId="0" fillId="0" borderId="10" xfId="0" applyBorder="1">
      <alignment vertical="center"/>
    </xf>
    <xf numFmtId="176" fontId="5" fillId="11" borderId="8" xfId="0" applyNumberFormat="1" applyFont="1" applyFill="1" applyBorder="1" applyAlignment="1">
      <alignment horizontal="center" vertical="center" wrapText="1"/>
    </xf>
    <xf numFmtId="176" fontId="5" fillId="11" borderId="12" xfId="0" applyNumberFormat="1" applyFont="1" applyFill="1" applyBorder="1" applyAlignment="1">
      <alignment horizontal="center" vertical="center" wrapText="1"/>
    </xf>
    <xf numFmtId="176" fontId="5" fillId="11" borderId="10" xfId="0" applyNumberFormat="1"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26" fillId="0" borderId="3" xfId="0" applyFont="1" applyFill="1" applyBorder="1" applyAlignment="1">
      <alignment horizontal="left" vertical="top" wrapText="1"/>
    </xf>
    <xf numFmtId="0" fontId="26" fillId="0" borderId="3" xfId="0" applyFont="1" applyBorder="1" applyAlignment="1">
      <alignment horizontal="left" vertical="top" wrapText="1"/>
    </xf>
    <xf numFmtId="0" fontId="7" fillId="0" borderId="23" xfId="0" applyFont="1" applyFill="1" applyBorder="1" applyAlignment="1">
      <alignment vertical="top"/>
    </xf>
    <xf numFmtId="0" fontId="7" fillId="0" borderId="12" xfId="0" applyFont="1" applyFill="1" applyBorder="1" applyAlignment="1">
      <alignment vertical="top"/>
    </xf>
    <xf numFmtId="0" fontId="7" fillId="0" borderId="25" xfId="0" applyFont="1" applyFill="1" applyBorder="1" applyAlignment="1">
      <alignment vertical="top"/>
    </xf>
    <xf numFmtId="0" fontId="5" fillId="11" borderId="23" xfId="0" applyFont="1" applyFill="1" applyBorder="1" applyAlignment="1">
      <alignment horizontal="center" vertical="center"/>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0" borderId="12" xfId="0" applyFont="1" applyFill="1" applyBorder="1" applyAlignment="1">
      <alignment vertical="center"/>
    </xf>
    <xf numFmtId="0" fontId="5" fillId="0" borderId="25" xfId="0" applyFont="1" applyFill="1" applyBorder="1" applyAlignment="1">
      <alignment vertical="center"/>
    </xf>
    <xf numFmtId="0" fontId="9" fillId="5" borderId="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0" borderId="27" xfId="0" applyFont="1" applyBorder="1" applyAlignment="1">
      <alignment vertical="center" wrapText="1"/>
    </xf>
    <xf numFmtId="0" fontId="4" fillId="0" borderId="31" xfId="0" applyFont="1" applyBorder="1" applyAlignment="1">
      <alignment vertical="center" wrapText="1"/>
    </xf>
    <xf numFmtId="0" fontId="4" fillId="0" borderId="28" xfId="0" applyFont="1" applyBorder="1" applyAlignment="1">
      <alignment vertical="center" wrapText="1"/>
    </xf>
    <xf numFmtId="0" fontId="5" fillId="11" borderId="18" xfId="0" applyFont="1" applyFill="1" applyBorder="1" applyAlignment="1">
      <alignment vertical="center" wrapText="1"/>
    </xf>
    <xf numFmtId="0" fontId="5" fillId="11" borderId="19" xfId="0" applyFont="1" applyFill="1" applyBorder="1" applyAlignment="1">
      <alignment vertical="center" wrapText="1"/>
    </xf>
    <xf numFmtId="0" fontId="5" fillId="11" borderId="44"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11" borderId="23" xfId="0" applyFont="1" applyFill="1" applyBorder="1" applyAlignment="1">
      <alignment vertical="center" wrapText="1"/>
    </xf>
    <xf numFmtId="0" fontId="5" fillId="11" borderId="12" xfId="0" applyFont="1" applyFill="1" applyBorder="1" applyAlignment="1">
      <alignment vertical="center" wrapText="1"/>
    </xf>
    <xf numFmtId="0" fontId="5" fillId="11" borderId="10" xfId="0" applyFont="1" applyFill="1" applyBorder="1" applyAlignment="1">
      <alignment vertical="center" wrapText="1"/>
    </xf>
    <xf numFmtId="0" fontId="3" fillId="0" borderId="8"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6" fillId="12" borderId="8" xfId="0" applyFont="1" applyFill="1" applyBorder="1" applyAlignment="1">
      <alignment vertical="center" wrapText="1"/>
    </xf>
    <xf numFmtId="0" fontId="6" fillId="12" borderId="12" xfId="0" applyFont="1" applyFill="1" applyBorder="1" applyAlignment="1">
      <alignment vertical="center" wrapText="1"/>
    </xf>
    <xf numFmtId="0" fontId="6" fillId="12" borderId="25" xfId="0" applyFont="1" applyFill="1" applyBorder="1" applyAlignment="1">
      <alignment vertical="center" wrapText="1"/>
    </xf>
    <xf numFmtId="0" fontId="6" fillId="5" borderId="23" xfId="0" applyFont="1" applyFill="1" applyBorder="1" applyAlignment="1">
      <alignment vertical="center" wrapText="1"/>
    </xf>
    <xf numFmtId="0" fontId="6" fillId="5" borderId="12" xfId="0" applyFont="1" applyFill="1" applyBorder="1" applyAlignment="1">
      <alignment vertical="center" wrapText="1"/>
    </xf>
    <xf numFmtId="0" fontId="6" fillId="5" borderId="10" xfId="0" applyFont="1" applyFill="1" applyBorder="1" applyAlignment="1">
      <alignment vertical="center" wrapText="1"/>
    </xf>
    <xf numFmtId="0" fontId="5" fillId="5" borderId="23" xfId="0" applyFont="1" applyFill="1" applyBorder="1" applyAlignment="1">
      <alignment vertical="center" wrapText="1"/>
    </xf>
    <xf numFmtId="0" fontId="5" fillId="5" borderId="12" xfId="0" applyFont="1" applyFill="1" applyBorder="1" applyAlignment="1">
      <alignment vertical="center" wrapText="1"/>
    </xf>
    <xf numFmtId="0" fontId="5" fillId="5" borderId="10" xfId="0" applyFont="1" applyFill="1" applyBorder="1" applyAlignment="1">
      <alignment vertical="center" wrapText="1"/>
    </xf>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5" fillId="0" borderId="25" xfId="0" applyFont="1" applyFill="1" applyBorder="1" applyAlignment="1">
      <alignment vertical="center" wrapText="1"/>
    </xf>
    <xf numFmtId="0" fontId="17" fillId="0" borderId="23" xfId="0" applyFont="1" applyFill="1" applyBorder="1" applyAlignment="1">
      <alignment vertical="center"/>
    </xf>
    <xf numFmtId="0" fontId="17" fillId="0" borderId="12" xfId="0" applyFont="1" applyFill="1" applyBorder="1" applyAlignment="1">
      <alignment vertical="center"/>
    </xf>
    <xf numFmtId="0" fontId="17" fillId="0" borderId="25" xfId="0" applyFont="1" applyFill="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5" fillId="11" borderId="23" xfId="0" applyFont="1" applyFill="1" applyBorder="1" applyAlignment="1">
      <alignment vertical="center"/>
    </xf>
    <xf numFmtId="0" fontId="5" fillId="11" borderId="12" xfId="0" applyFont="1" applyFill="1" applyBorder="1" applyAlignment="1">
      <alignment vertical="center"/>
    </xf>
    <xf numFmtId="0" fontId="5" fillId="11" borderId="10" xfId="0" applyFont="1" applyFill="1" applyBorder="1" applyAlignment="1">
      <alignment vertical="center"/>
    </xf>
    <xf numFmtId="0" fontId="22" fillId="2" borderId="0" xfId="0" applyFont="1" applyFill="1" applyAlignment="1">
      <alignment horizontal="center" vertical="center"/>
    </xf>
    <xf numFmtId="0" fontId="6" fillId="5" borderId="8" xfId="0" applyFont="1" applyFill="1" applyBorder="1" applyAlignment="1">
      <alignment vertical="center" wrapText="1"/>
    </xf>
    <xf numFmtId="0" fontId="6" fillId="0" borderId="8" xfId="0" applyFont="1" applyFill="1" applyBorder="1" applyAlignment="1">
      <alignment vertical="center" wrapText="1"/>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5" fillId="0" borderId="34" xfId="0" applyFont="1" applyFill="1" applyBorder="1" applyAlignment="1">
      <alignment vertical="center" wrapText="1"/>
    </xf>
    <xf numFmtId="0" fontId="5" fillId="0" borderId="10" xfId="0" applyFont="1" applyFill="1" applyBorder="1" applyAlignment="1">
      <alignment vertical="center" wrapText="1"/>
    </xf>
    <xf numFmtId="0" fontId="15" fillId="0" borderId="8" xfId="0" applyFont="1" applyFill="1" applyBorder="1" applyAlignment="1">
      <alignment vertical="center"/>
    </xf>
    <xf numFmtId="0" fontId="15" fillId="0" borderId="12" xfId="0" applyFont="1" applyFill="1" applyBorder="1" applyAlignment="1">
      <alignment vertical="center"/>
    </xf>
    <xf numFmtId="0" fontId="15" fillId="0" borderId="25" xfId="0" applyFont="1" applyFill="1" applyBorder="1" applyAlignment="1">
      <alignment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5" xfId="0" applyFont="1" applyFill="1" applyBorder="1" applyAlignment="1">
      <alignment horizontal="center" vertical="center"/>
    </xf>
    <xf numFmtId="0" fontId="6" fillId="5" borderId="1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9" fillId="5" borderId="23" xfId="0" applyFont="1" applyFill="1" applyBorder="1" applyAlignment="1">
      <alignment horizontal="center" vertical="center" wrapText="1"/>
    </xf>
    <xf numFmtId="0" fontId="4" fillId="0" borderId="23" xfId="0" applyFont="1" applyBorder="1">
      <alignment vertical="center"/>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23" fillId="2" borderId="7" xfId="0" applyFont="1" applyFill="1" applyBorder="1" applyAlignment="1">
      <alignment horizontal="left"/>
    </xf>
    <xf numFmtId="177" fontId="23" fillId="2" borderId="12" xfId="0" applyNumberFormat="1" applyFont="1" applyFill="1" applyBorder="1" applyAlignment="1">
      <alignment horizontal="left"/>
    </xf>
    <xf numFmtId="0" fontId="13" fillId="0" borderId="23" xfId="0" applyFont="1" applyBorder="1">
      <alignment vertical="center"/>
    </xf>
    <xf numFmtId="0" fontId="13" fillId="0" borderId="12" xfId="0" applyFont="1" applyBorder="1">
      <alignment vertical="center"/>
    </xf>
    <xf numFmtId="0" fontId="13" fillId="0" borderId="25" xfId="0" applyFont="1" applyBorder="1">
      <alignment vertical="center"/>
    </xf>
    <xf numFmtId="0" fontId="4" fillId="0" borderId="30" xfId="0" applyFont="1" applyBorder="1" applyAlignment="1">
      <alignment vertical="center" wrapText="1"/>
    </xf>
    <xf numFmtId="0" fontId="5" fillId="0" borderId="8" xfId="0" applyFont="1" applyFill="1" applyBorder="1" applyAlignment="1">
      <alignment vertical="center"/>
    </xf>
    <xf numFmtId="0" fontId="5" fillId="0" borderId="10" xfId="0" applyFont="1" applyFill="1" applyBorder="1" applyAlignment="1">
      <alignment vertical="center"/>
    </xf>
    <xf numFmtId="0" fontId="13" fillId="0" borderId="8" xfId="0" applyFont="1" applyBorder="1" applyAlignment="1">
      <alignment vertical="center"/>
    </xf>
    <xf numFmtId="0" fontId="13" fillId="0" borderId="12" xfId="0" applyFont="1" applyBorder="1" applyAlignment="1">
      <alignment vertical="center"/>
    </xf>
    <xf numFmtId="0" fontId="13" fillId="0" borderId="25" xfId="0" applyFont="1" applyBorder="1" applyAlignment="1">
      <alignment vertical="center"/>
    </xf>
    <xf numFmtId="0" fontId="5" fillId="17" borderId="3" xfId="0" applyFont="1" applyFill="1" applyBorder="1" applyAlignment="1" applyProtection="1">
      <alignment horizontal="center" vertical="center" wrapText="1"/>
    </xf>
    <xf numFmtId="0" fontId="5" fillId="17" borderId="8" xfId="0"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xf>
    <xf numFmtId="0" fontId="5" fillId="11" borderId="10" xfId="0" applyFont="1" applyFill="1" applyBorder="1" applyAlignment="1" applyProtection="1">
      <alignment horizontal="center" vertical="center" wrapText="1"/>
    </xf>
    <xf numFmtId="0" fontId="5" fillId="11" borderId="12" xfId="0" applyFont="1" applyFill="1" applyBorder="1" applyAlignment="1" applyProtection="1">
      <alignment horizontal="center" vertical="center" wrapText="1"/>
    </xf>
    <xf numFmtId="0" fontId="20" fillId="17" borderId="8" xfId="0" applyFont="1" applyFill="1" applyBorder="1" applyAlignment="1" applyProtection="1">
      <alignment vertical="center"/>
    </xf>
    <xf numFmtId="0" fontId="20" fillId="17" borderId="12" xfId="0" applyFont="1" applyFill="1" applyBorder="1" applyAlignment="1" applyProtection="1">
      <alignment vertical="center"/>
    </xf>
    <xf numFmtId="0" fontId="20" fillId="17" borderId="10" xfId="0" applyFont="1" applyFill="1" applyBorder="1" applyAlignment="1" applyProtection="1">
      <alignment vertical="center"/>
    </xf>
    <xf numFmtId="0" fontId="5" fillId="11" borderId="3" xfId="0" applyFont="1" applyFill="1" applyBorder="1" applyAlignment="1" applyProtection="1">
      <alignment horizontal="center" vertical="center" wrapText="1"/>
    </xf>
    <xf numFmtId="0" fontId="3" fillId="13" borderId="3" xfId="0" applyFont="1" applyFill="1" applyBorder="1" applyAlignment="1">
      <alignment horizontal="center" vertical="center" wrapText="1"/>
    </xf>
    <xf numFmtId="0" fontId="17" fillId="13" borderId="8" xfId="0" applyFont="1" applyFill="1" applyBorder="1" applyAlignment="1" applyProtection="1">
      <alignment vertical="center"/>
    </xf>
    <xf numFmtId="0" fontId="17" fillId="13" borderId="12" xfId="0" applyFont="1" applyFill="1" applyBorder="1" applyAlignment="1" applyProtection="1">
      <alignment vertical="center"/>
    </xf>
    <xf numFmtId="0" fontId="17" fillId="13" borderId="10" xfId="0" applyFont="1" applyFill="1" applyBorder="1" applyAlignment="1" applyProtection="1">
      <alignment vertical="center"/>
    </xf>
    <xf numFmtId="0" fontId="20" fillId="11" borderId="8" xfId="0" applyFont="1" applyFill="1" applyBorder="1" applyAlignment="1" applyProtection="1">
      <alignment vertical="center"/>
    </xf>
    <xf numFmtId="0" fontId="20" fillId="11" borderId="12" xfId="0" applyFont="1" applyFill="1" applyBorder="1" applyAlignment="1" applyProtection="1">
      <alignment vertical="center"/>
    </xf>
    <xf numFmtId="0" fontId="20" fillId="11" borderId="10" xfId="0" applyFont="1" applyFill="1" applyBorder="1" applyAlignment="1" applyProtection="1">
      <alignment vertical="center"/>
    </xf>
    <xf numFmtId="0" fontId="5" fillId="11" borderId="3" xfId="0" applyFont="1" applyFill="1" applyBorder="1" applyAlignment="1">
      <alignment horizontal="center" vertical="center" wrapText="1"/>
    </xf>
    <xf numFmtId="0" fontId="5" fillId="17" borderId="10" xfId="0" applyFont="1" applyFill="1" applyBorder="1" applyAlignment="1" applyProtection="1">
      <alignment horizontal="center" vertical="center" wrapText="1"/>
    </xf>
    <xf numFmtId="0" fontId="5" fillId="17" borderId="12" xfId="0" applyFont="1" applyFill="1" applyBorder="1" applyAlignment="1" applyProtection="1">
      <alignment horizontal="center" vertical="center" wrapText="1"/>
    </xf>
    <xf numFmtId="0" fontId="16" fillId="0" borderId="7" xfId="0" applyFont="1" applyBorder="1" applyAlignment="1">
      <alignment vertical="center" wrapText="1"/>
    </xf>
    <xf numFmtId="0" fontId="16" fillId="11" borderId="8"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33" fillId="11" borderId="3" xfId="0" applyFont="1" applyFill="1"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0" xfId="0">
      <alignment vertical="center"/>
    </xf>
    <xf numFmtId="49" fontId="27" fillId="0" borderId="7" xfId="0" applyNumberFormat="1" applyFont="1" applyBorder="1" applyAlignment="1">
      <alignment horizontal="left" vertical="center" wrapText="1"/>
    </xf>
    <xf numFmtId="178" fontId="26" fillId="0" borderId="0"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0" fontId="22" fillId="0" borderId="0" xfId="0" applyFont="1" applyBorder="1" applyAlignment="1">
      <alignment horizontal="center" vertical="center" wrapText="1"/>
    </xf>
    <xf numFmtId="0" fontId="26" fillId="0" borderId="7" xfId="0" applyFont="1" applyBorder="1" applyAlignment="1">
      <alignment horizontal="center" vertical="center" wrapText="1"/>
    </xf>
    <xf numFmtId="177" fontId="26" fillId="0" borderId="7" xfId="0" applyNumberFormat="1" applyFont="1" applyBorder="1" applyAlignment="1">
      <alignment horizontal="center" vertical="center" wrapText="1"/>
    </xf>
    <xf numFmtId="0" fontId="23" fillId="0" borderId="7" xfId="0" applyFont="1" applyBorder="1" applyAlignment="1">
      <alignment horizontal="center" vertical="center"/>
    </xf>
    <xf numFmtId="0" fontId="23" fillId="0" borderId="7" xfId="0" applyFont="1" applyBorder="1" applyAlignment="1">
      <alignment horizontal="center" vertical="center" wrapText="1"/>
    </xf>
  </cellXfs>
  <cellStyles count="7">
    <cellStyle name="백분율" xfId="2" builtinId="5"/>
    <cellStyle name="제목 1" xfId="3" builtinId="16"/>
    <cellStyle name="제목 2" xfId="4" builtinId="17"/>
    <cellStyle name="표준" xfId="0" builtinId="0"/>
    <cellStyle name="표준 2" xfId="6"/>
    <cellStyle name="표준 3" xfId="5"/>
    <cellStyle name="하이퍼링크" xfId="1" builtinId="8"/>
  </cellStyles>
  <dxfs count="13">
    <dxf>
      <fill>
        <patternFill>
          <bgColor rgb="FFFFE600"/>
        </patternFill>
      </fill>
    </dxf>
    <dxf>
      <fill>
        <patternFill>
          <bgColor rgb="FFFFE600"/>
        </patternFill>
      </fill>
    </dxf>
    <dxf>
      <fill>
        <patternFill>
          <bgColor rgb="FFFFE600"/>
        </patternFill>
      </fill>
    </dxf>
    <dxf>
      <fill>
        <patternFill>
          <bgColor rgb="FFFFE600"/>
        </patternFill>
      </fill>
    </dxf>
    <dxf>
      <fill>
        <patternFill>
          <bgColor rgb="FFC0C0C0"/>
        </patternFill>
      </fill>
    </dxf>
    <dxf>
      <numFmt numFmtId="0" formatCode="General"/>
      <fill>
        <patternFill>
          <bgColor rgb="FFC0C0C0"/>
        </patternFill>
      </fill>
    </dxf>
    <dxf>
      <fill>
        <patternFill>
          <bgColor rgb="FFFFE600"/>
        </patternFill>
      </fill>
    </dxf>
    <dxf>
      <fill>
        <patternFill>
          <bgColor rgb="FFC0C0C0"/>
        </patternFill>
      </fill>
    </dxf>
    <dxf>
      <fill>
        <patternFill>
          <bgColor rgb="FFFFE600"/>
        </patternFill>
      </fill>
    </dxf>
    <dxf>
      <fill>
        <patternFill>
          <bgColor rgb="FFFFE600"/>
        </patternFill>
      </fill>
    </dxf>
    <dxf>
      <fill>
        <patternFill>
          <bgColor theme="4" tint="0.59996337778862885"/>
        </patternFill>
      </fill>
    </dxf>
    <dxf>
      <fill>
        <patternFill>
          <bgColor theme="3" tint="0.39994506668294322"/>
        </patternFill>
      </fill>
    </dxf>
    <dxf>
      <fill>
        <patternFill>
          <bgColor rgb="FF0070C0"/>
        </patternFill>
      </fill>
    </dxf>
  </dxfs>
  <tableStyles count="1" defaultTableStyle="TableStyleMedium2" defaultPivotStyle="PivotStyleLight16">
    <tableStyle name="Table Style 2" pivot="0" count="3">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62</xdr:row>
      <xdr:rowOff>19051</xdr:rowOff>
    </xdr:from>
    <xdr:to>
      <xdr:col>6</xdr:col>
      <xdr:colOff>533400</xdr:colOff>
      <xdr:row>113</xdr:row>
      <xdr:rowOff>22413</xdr:rowOff>
    </xdr:to>
    <xdr:sp macro="" textlink="">
      <xdr:nvSpPr>
        <xdr:cNvPr id="3" name="TextBox 2"/>
        <xdr:cNvSpPr txBox="1"/>
      </xdr:nvSpPr>
      <xdr:spPr>
        <a:xfrm>
          <a:off x="211231" y="18183786"/>
          <a:ext cx="12144375" cy="85758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8000" indent="-288000">
            <a:spcAft>
              <a:spcPts val="600"/>
            </a:spcAft>
          </a:pPr>
          <a:r>
            <a:rPr lang="en-US" altLang="ko-KR" sz="1050">
              <a:solidFill>
                <a:srgbClr val="7030A0"/>
              </a:solidFill>
            </a:rPr>
            <a:t>(</a:t>
          </a:r>
          <a:r>
            <a:rPr lang="ko-KR" altLang="en-US" sz="1050">
              <a:solidFill>
                <a:srgbClr val="7030A0"/>
              </a:solidFill>
            </a:rPr>
            <a:t>주</a:t>
          </a:r>
          <a:r>
            <a:rPr lang="en-US" altLang="ko-KR" sz="1050">
              <a:solidFill>
                <a:srgbClr val="7030A0"/>
              </a:solidFill>
            </a:rPr>
            <a:t>1) </a:t>
          </a:r>
          <a:r>
            <a:rPr lang="ko-KR" altLang="en-US" sz="1050">
              <a:solidFill>
                <a:srgbClr val="7030A0"/>
              </a:solidFill>
            </a:rPr>
            <a:t>각 원칙을 달성하기 위하여 경영진이 실행하는 전사적 수준 통제를 식별하여 기술합니다</a:t>
          </a:r>
          <a:r>
            <a:rPr lang="en-US" altLang="ko-KR" sz="1050">
              <a:solidFill>
                <a:srgbClr val="7030A0"/>
              </a:solidFill>
            </a:rPr>
            <a:t>. (</a:t>
          </a:r>
          <a:r>
            <a:rPr lang="ko-KR" altLang="en-US" sz="1050">
              <a:solidFill>
                <a:srgbClr val="7030A0"/>
              </a:solidFill>
            </a:rPr>
            <a:t>필요한 경우 행을 추가하거나 삭제합니다</a:t>
          </a:r>
          <a:r>
            <a:rPr lang="en-US" altLang="ko-KR" sz="1050">
              <a:solidFill>
                <a:srgbClr val="7030A0"/>
              </a:solidFill>
            </a:rPr>
            <a:t>.</a:t>
          </a:r>
          <a:r>
            <a:rPr lang="en-US" altLang="ko-KR" sz="1050" baseline="0">
              <a:solidFill>
                <a:srgbClr val="7030A0"/>
              </a:solidFill>
            </a:rPr>
            <a:t>)</a:t>
          </a:r>
          <a:br>
            <a:rPr lang="en-US" altLang="ko-KR" sz="1050" baseline="0">
              <a:solidFill>
                <a:srgbClr val="7030A0"/>
              </a:solidFill>
            </a:rPr>
          </a:br>
          <a:r>
            <a:rPr lang="ko-KR" altLang="en-US" sz="1050" baseline="0">
              <a:solidFill>
                <a:srgbClr val="7030A0"/>
              </a:solidFill>
            </a:rPr>
            <a:t>전사적 수준 통제를 식별할 때 각 원칙별 중점고려사항을 참고할 수 있습니다</a:t>
          </a:r>
          <a:r>
            <a:rPr lang="en-US" altLang="ko-KR" sz="1050" baseline="0">
              <a:solidFill>
                <a:srgbClr val="7030A0"/>
              </a:solidFill>
            </a:rPr>
            <a:t>. (9210A </a:t>
          </a:r>
          <a:r>
            <a:rPr lang="ko-KR" altLang="en-US" sz="1050" baseline="0">
              <a:solidFill>
                <a:srgbClr val="7030A0"/>
              </a:solidFill>
            </a:rPr>
            <a:t>참조</a:t>
          </a:r>
          <a:r>
            <a:rPr lang="en-US" altLang="ko-KR" sz="1050" baseline="0">
              <a:solidFill>
                <a:srgbClr val="7030A0"/>
              </a:solidFill>
            </a:rPr>
            <a:t>)</a:t>
          </a:r>
          <a:br>
            <a:rPr lang="en-US" altLang="ko-KR" sz="1050" baseline="0">
              <a:solidFill>
                <a:srgbClr val="7030A0"/>
              </a:solidFill>
            </a:rPr>
          </a:br>
          <a:r>
            <a:rPr lang="ko-KR" altLang="en-US" sz="1050" baseline="0">
              <a:solidFill>
                <a:srgbClr val="7030A0"/>
              </a:solidFill>
            </a:rPr>
            <a:t>하나의</a:t>
          </a:r>
          <a:r>
            <a:rPr lang="ko-KR" altLang="en-US" sz="1050">
              <a:solidFill>
                <a:srgbClr val="7030A0"/>
              </a:solidFill>
            </a:rPr>
            <a:t> 원칙을 달성하기 위한 통제가 여럿일 수도 있고</a:t>
          </a:r>
          <a:r>
            <a:rPr lang="en-US" altLang="ko-KR" sz="1050">
              <a:solidFill>
                <a:srgbClr val="7030A0"/>
              </a:solidFill>
            </a:rPr>
            <a:t> </a:t>
          </a:r>
          <a:r>
            <a:rPr lang="ko-KR" altLang="en-US" sz="1050">
              <a:solidFill>
                <a:srgbClr val="7030A0"/>
              </a:solidFill>
            </a:rPr>
            <a:t>하나의 전사적 수준 통제가 여러 원칙의</a:t>
          </a:r>
          <a:r>
            <a:rPr lang="ko-KR" altLang="en-US" sz="1050" baseline="0">
              <a:solidFill>
                <a:srgbClr val="7030A0"/>
              </a:solidFill>
            </a:rPr>
            <a:t> 달성과</a:t>
          </a:r>
          <a:r>
            <a:rPr lang="ko-KR" altLang="en-US" sz="1050">
              <a:solidFill>
                <a:srgbClr val="7030A0"/>
              </a:solidFill>
            </a:rPr>
            <a:t> 관련이 있을 수도 있습니다</a:t>
          </a:r>
          <a:r>
            <a:rPr lang="en-US" altLang="ko-KR" sz="1050">
              <a:solidFill>
                <a:srgbClr val="7030A0"/>
              </a:solidFill>
            </a:rPr>
            <a:t>.</a:t>
          </a:r>
        </a:p>
        <a:p>
          <a:pPr marL="288000" lvl="0"/>
          <a:r>
            <a:rPr lang="en-US" altLang="ko-KR" sz="1050">
              <a:solidFill>
                <a:srgbClr val="7030A0"/>
              </a:solidFill>
              <a:latin typeface="+mn-lt"/>
              <a:ea typeface="+mn-ea"/>
              <a:cs typeface="+mn-cs"/>
            </a:rPr>
            <a:t>&lt;</a:t>
          </a:r>
          <a:r>
            <a:rPr lang="ko-KR" altLang="en-US" sz="1050">
              <a:solidFill>
                <a:srgbClr val="7030A0"/>
              </a:solidFill>
              <a:latin typeface="+mn-lt"/>
              <a:ea typeface="+mn-ea"/>
              <a:cs typeface="+mn-cs"/>
            </a:rPr>
            <a:t>참고</a:t>
          </a:r>
          <a:r>
            <a:rPr lang="en-US" altLang="ko-KR" sz="1050">
              <a:solidFill>
                <a:srgbClr val="7030A0"/>
              </a:solidFill>
              <a:latin typeface="+mn-lt"/>
              <a:ea typeface="+mn-ea"/>
              <a:cs typeface="+mn-cs"/>
            </a:rPr>
            <a:t>&gt; </a:t>
          </a:r>
          <a:r>
            <a:rPr lang="ko-KR" altLang="en-US" sz="1050">
              <a:solidFill>
                <a:srgbClr val="7030A0"/>
              </a:solidFill>
              <a:latin typeface="+mn-lt"/>
              <a:ea typeface="+mn-ea"/>
              <a:cs typeface="+mn-cs"/>
            </a:rPr>
            <a:t>감사기준서 </a:t>
          </a:r>
          <a:r>
            <a:rPr lang="en-US" altLang="ko-KR" sz="1050">
              <a:solidFill>
                <a:srgbClr val="7030A0"/>
              </a:solidFill>
              <a:latin typeface="+mn-lt"/>
              <a:ea typeface="+mn-ea"/>
              <a:cs typeface="+mn-cs"/>
            </a:rPr>
            <a:t>1100</a:t>
          </a:r>
        </a:p>
        <a:p>
          <a:pPr marL="288000" lvl="0"/>
          <a:r>
            <a:rPr lang="en-US" altLang="ko-KR" sz="1050">
              <a:solidFill>
                <a:srgbClr val="7030A0"/>
              </a:solidFill>
              <a:latin typeface="+mn-lt"/>
              <a:ea typeface="+mn-ea"/>
              <a:cs typeface="+mn-cs"/>
            </a:rPr>
            <a:t>A34. 『</a:t>
          </a:r>
          <a:r>
            <a:rPr lang="ko-KR" altLang="en-US" sz="1050">
              <a:solidFill>
                <a:srgbClr val="7030A0"/>
              </a:solidFill>
              <a:latin typeface="+mn-lt"/>
              <a:ea typeface="+mn-ea"/>
              <a:cs typeface="+mn-cs"/>
            </a:rPr>
            <a:t>내부회계관리제도 설계∙운영 개념체계</a:t>
          </a:r>
          <a:r>
            <a:rPr lang="en-US" altLang="ko-KR" sz="1050">
              <a:solidFill>
                <a:srgbClr val="7030A0"/>
              </a:solidFill>
              <a:latin typeface="+mn-lt"/>
              <a:ea typeface="+mn-ea"/>
              <a:cs typeface="+mn-cs"/>
            </a:rPr>
            <a:t>』</a:t>
          </a:r>
          <a:r>
            <a:rPr lang="ko-KR" altLang="en-US" sz="1050">
              <a:solidFill>
                <a:srgbClr val="7030A0"/>
              </a:solidFill>
              <a:latin typeface="+mn-lt"/>
              <a:ea typeface="+mn-ea"/>
              <a:cs typeface="+mn-cs"/>
            </a:rPr>
            <a:t>는 </a:t>
          </a:r>
          <a:r>
            <a:rPr lang="en-US" altLang="ko-KR" sz="1050">
              <a:solidFill>
                <a:srgbClr val="7030A0"/>
              </a:solidFill>
              <a:latin typeface="+mn-lt"/>
              <a:ea typeface="+mn-ea"/>
              <a:cs typeface="+mn-cs"/>
            </a:rPr>
            <a:t>5</a:t>
          </a:r>
          <a:r>
            <a:rPr lang="ko-KR" altLang="en-US" sz="1050">
              <a:solidFill>
                <a:srgbClr val="7030A0"/>
              </a:solidFill>
              <a:latin typeface="+mn-lt"/>
              <a:ea typeface="+mn-ea"/>
              <a:cs typeface="+mn-cs"/>
            </a:rPr>
            <a:t>개의 내부통제 구성요소별로 달성되어야 할 원칙들을 제시하고 있다</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경영진이 </a:t>
          </a:r>
          <a:r>
            <a:rPr lang="en-US" altLang="ko-KR" sz="1050">
              <a:solidFill>
                <a:srgbClr val="7030A0"/>
              </a:solidFill>
              <a:latin typeface="+mn-lt"/>
              <a:ea typeface="+mn-ea"/>
              <a:cs typeface="+mn-cs"/>
            </a:rPr>
            <a:t>『</a:t>
          </a:r>
          <a:r>
            <a:rPr lang="ko-KR" altLang="en-US" sz="1050">
              <a:solidFill>
                <a:srgbClr val="7030A0"/>
              </a:solidFill>
              <a:latin typeface="+mn-lt"/>
              <a:ea typeface="+mn-ea"/>
              <a:cs typeface="+mn-cs"/>
            </a:rPr>
            <a:t>내부회계관리제도 설계∙운영 개념체계</a:t>
          </a:r>
          <a:r>
            <a:rPr lang="en-US" altLang="ko-KR" sz="1050">
              <a:solidFill>
                <a:srgbClr val="7030A0"/>
              </a:solidFill>
              <a:latin typeface="+mn-lt"/>
              <a:ea typeface="+mn-ea"/>
              <a:cs typeface="+mn-cs"/>
            </a:rPr>
            <a:t>』</a:t>
          </a:r>
          <a:r>
            <a:rPr lang="ko-KR" altLang="en-US" sz="1050">
              <a:solidFill>
                <a:srgbClr val="7030A0"/>
              </a:solidFill>
              <a:latin typeface="+mn-lt"/>
              <a:ea typeface="+mn-ea"/>
              <a:cs typeface="+mn-cs"/>
            </a:rPr>
            <a:t>를 적용하는 경우 이 원칙들은 기업의 재무보고 목적을 달성하기 위한 내부회계관리제도의 설계</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실행 및 운영에 내부회계관리제도 구성요소가 존재하고 기능하는지 여부에 대한 감사인의 평가와도 관련된다</a:t>
          </a:r>
          <a:r>
            <a:rPr lang="en-US" altLang="ko-KR" sz="1050">
              <a:solidFill>
                <a:srgbClr val="7030A0"/>
              </a:solidFill>
              <a:latin typeface="+mn-lt"/>
              <a:ea typeface="+mn-ea"/>
              <a:cs typeface="+mn-cs"/>
            </a:rPr>
            <a:t>. </a:t>
          </a:r>
        </a:p>
        <a:p>
          <a:pPr marL="0"/>
          <a:r>
            <a:rPr lang="en-US" altLang="ko-KR" sz="1050">
              <a:solidFill>
                <a:srgbClr val="7030A0"/>
              </a:solidFill>
            </a:rPr>
            <a:t/>
          </a:r>
          <a:br>
            <a:rPr lang="en-US" altLang="ko-KR" sz="1050">
              <a:solidFill>
                <a:srgbClr val="7030A0"/>
              </a:solidFill>
            </a:rPr>
          </a:br>
          <a:r>
            <a:rPr lang="en-US" altLang="ko-KR" sz="1050">
              <a:solidFill>
                <a:srgbClr val="7030A0"/>
              </a:solidFill>
            </a:rPr>
            <a:t>(</a:t>
          </a:r>
          <a:r>
            <a:rPr lang="ko-KR" altLang="en-US" sz="1050">
              <a:solidFill>
                <a:srgbClr val="7030A0"/>
              </a:solidFill>
            </a:rPr>
            <a:t>주</a:t>
          </a:r>
          <a:r>
            <a:rPr lang="en-US" altLang="ko-KR" sz="1050">
              <a:solidFill>
                <a:srgbClr val="7030A0"/>
              </a:solidFill>
            </a:rPr>
            <a:t>2) </a:t>
          </a:r>
          <a:r>
            <a:rPr lang="ko-KR" altLang="en-US" sz="1050">
              <a:solidFill>
                <a:srgbClr val="7030A0"/>
              </a:solidFill>
            </a:rPr>
            <a:t>직접 통제인지 간접 통제인지 선택합니다</a:t>
          </a:r>
          <a:r>
            <a:rPr lang="en-US" altLang="ko-KR" sz="1050">
              <a:solidFill>
                <a:srgbClr val="7030A0"/>
              </a:solidFill>
            </a:rPr>
            <a:t>. </a:t>
          </a:r>
          <a:r>
            <a:rPr lang="ko-KR" altLang="en-US" sz="1050">
              <a:solidFill>
                <a:srgbClr val="7030A0"/>
              </a:solidFill>
            </a:rPr>
            <a:t>직접 통제에 해당하는 경우 설계테스트와 운영테스트에 별도 조서 양식을 사용합니다</a:t>
          </a:r>
          <a:r>
            <a:rPr lang="en-US" altLang="ko-KR" sz="1050">
              <a:solidFill>
                <a:srgbClr val="7030A0"/>
              </a:solidFill>
            </a:rPr>
            <a:t>. (9410, 9420 </a:t>
          </a:r>
          <a:r>
            <a:rPr lang="ko-KR" altLang="en-US" sz="1050">
              <a:solidFill>
                <a:srgbClr val="7030A0"/>
              </a:solidFill>
            </a:rPr>
            <a:t>참조</a:t>
          </a:r>
          <a:r>
            <a:rPr lang="en-US" altLang="ko-KR" sz="1050">
              <a:solidFill>
                <a:srgbClr val="7030A0"/>
              </a:solidFill>
            </a:rPr>
            <a:t>)</a:t>
          </a:r>
        </a:p>
        <a:p>
          <a:endParaRPr lang="en-US" altLang="ko-KR" sz="1050">
            <a:solidFill>
              <a:srgbClr val="7030A0"/>
            </a:solidFill>
          </a:endParaRPr>
        </a:p>
        <a:p>
          <a:pPr marL="288000" lvl="0"/>
          <a:r>
            <a:rPr lang="en-US" altLang="ko-KR" sz="1050">
              <a:solidFill>
                <a:srgbClr val="7030A0"/>
              </a:solidFill>
            </a:rPr>
            <a:t>&lt;</a:t>
          </a:r>
          <a:r>
            <a:rPr lang="ko-KR" altLang="en-US" sz="1050">
              <a:solidFill>
                <a:srgbClr val="7030A0"/>
              </a:solidFill>
            </a:rPr>
            <a:t>참고</a:t>
          </a:r>
          <a:r>
            <a:rPr lang="en-US" altLang="ko-KR" sz="1050">
              <a:solidFill>
                <a:srgbClr val="7030A0"/>
              </a:solidFill>
            </a:rPr>
            <a:t>&gt; </a:t>
          </a:r>
          <a:r>
            <a:rPr lang="ko-KR" altLang="en-US" sz="1050">
              <a:solidFill>
                <a:srgbClr val="7030A0"/>
              </a:solidFill>
            </a:rPr>
            <a:t>감사기준서 </a:t>
          </a:r>
          <a:r>
            <a:rPr lang="en-US" altLang="ko-KR" sz="1050">
              <a:solidFill>
                <a:srgbClr val="7030A0"/>
              </a:solidFill>
            </a:rPr>
            <a:t>1100 </a:t>
          </a:r>
          <a:r>
            <a:rPr lang="ko-KR" altLang="en-US" sz="1050">
              <a:solidFill>
                <a:srgbClr val="7030A0"/>
              </a:solidFill>
            </a:rPr>
            <a:t>문단 </a:t>
          </a:r>
          <a:r>
            <a:rPr lang="en-US" altLang="ko-KR" sz="1050">
              <a:solidFill>
                <a:srgbClr val="7030A0"/>
              </a:solidFill>
            </a:rPr>
            <a:t>A32</a:t>
          </a:r>
        </a:p>
        <a:p>
          <a:pPr marL="459450" lvl="0" indent="-171450">
            <a:buFont typeface="Wingdings" panose="05000000000000000000" pitchFamily="2" charset="2"/>
            <a:buChar char="u"/>
          </a:pPr>
          <a:r>
            <a:rPr lang="ko-KR" altLang="en-US" sz="1050">
              <a:solidFill>
                <a:srgbClr val="7030A0"/>
              </a:solidFill>
            </a:rPr>
            <a:t>직접 전사통제</a:t>
          </a:r>
          <a:endParaRPr lang="en-US" altLang="ko-KR" sz="1050">
            <a:solidFill>
              <a:srgbClr val="7030A0"/>
            </a:solidFill>
          </a:endParaRPr>
        </a:p>
        <a:p>
          <a:pPr marL="633600" lvl="0" indent="-171450">
            <a:buFont typeface="Arial" panose="020B0604020202020204" pitchFamily="34" charset="0"/>
            <a:buChar char="•"/>
          </a:pPr>
          <a:r>
            <a:rPr lang="ko-KR" altLang="en-US" sz="1050">
              <a:solidFill>
                <a:srgbClr val="7030A0"/>
              </a:solidFill>
            </a:rPr>
            <a:t>일부 전사적 수준 통제는 하나 이상의 관련경영진주장의 왜곡표시를 적시에 적절하게 예방하거나 발견∙수정할 정도의 정밀한 수준으로 운영되도록 설계되었을 수 있다</a:t>
          </a:r>
          <a:r>
            <a:rPr lang="en-US" altLang="ko-KR" sz="1050">
              <a:solidFill>
                <a:srgbClr val="7030A0"/>
              </a:solidFill>
            </a:rPr>
            <a:t>. </a:t>
          </a:r>
          <a:r>
            <a:rPr lang="ko-KR" altLang="en-US" sz="1050">
              <a:solidFill>
                <a:srgbClr val="7030A0"/>
              </a:solidFill>
            </a:rPr>
            <a:t>전사적 수준 통제가 평가된 중요왜곡표시위험에 충분히 대처하고 있다면</a:t>
          </a:r>
          <a:r>
            <a:rPr lang="en-US" altLang="ko-KR" sz="1050">
              <a:solidFill>
                <a:srgbClr val="7030A0"/>
              </a:solidFill>
            </a:rPr>
            <a:t>, </a:t>
          </a:r>
          <a:r>
            <a:rPr lang="ko-KR" altLang="en-US" sz="1050">
              <a:solidFill>
                <a:srgbClr val="7030A0"/>
              </a:solidFill>
            </a:rPr>
            <a:t>감사인은 해당 위험과 관련된 추가적인 통제를 테스트할 필요가 없다</a:t>
          </a:r>
          <a:r>
            <a:rPr lang="en-US" altLang="ko-KR" sz="1050">
              <a:solidFill>
                <a:srgbClr val="7030A0"/>
              </a:solidFill>
            </a:rPr>
            <a:t>.</a:t>
          </a:r>
        </a:p>
        <a:p>
          <a:pPr marL="459450" lvl="0" indent="-171450">
            <a:buFont typeface="Wingdings" panose="05000000000000000000" pitchFamily="2" charset="2"/>
            <a:buChar char="u"/>
          </a:pPr>
          <a:r>
            <a:rPr lang="ko-KR" altLang="en-US" sz="1050">
              <a:solidFill>
                <a:srgbClr val="7030A0"/>
              </a:solidFill>
            </a:rPr>
            <a:t>간접 전사통제</a:t>
          </a:r>
          <a:endParaRPr lang="en-US" altLang="ko-KR" sz="1050">
            <a:solidFill>
              <a:srgbClr val="7030A0"/>
            </a:solidFill>
          </a:endParaRPr>
        </a:p>
        <a:p>
          <a:pPr marL="633600" lvl="0" indent="-171450">
            <a:buFont typeface="Arial" panose="020B0604020202020204" pitchFamily="34" charset="0"/>
            <a:buChar char="•"/>
          </a:pPr>
          <a:r>
            <a:rPr lang="ko-KR" altLang="en-US" sz="1050">
              <a:solidFill>
                <a:srgbClr val="7030A0"/>
              </a:solidFill>
              <a:latin typeface="+mn-lt"/>
              <a:ea typeface="+mn-ea"/>
              <a:cs typeface="+mn-cs"/>
            </a:rPr>
            <a:t>통제환경 통제와 같은 일부 전사적 수준 통제는 왜곡표시를 적시에 예방하거나 발견∙ 수정할 가능성에 중요하지만 간접적인 영향을 미친다</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이 통제들은 감사인이 테스트를 위해 선정한 다른 통제와 감사인이 다른 통제에 대해 수행하는 절차의 성격</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시기 및 범위에 영향을 미칠 수 있다</a:t>
          </a:r>
          <a:r>
            <a:rPr lang="en-US" altLang="ko-KR" sz="1050">
              <a:solidFill>
                <a:srgbClr val="7030A0"/>
              </a:solidFill>
              <a:latin typeface="+mn-lt"/>
              <a:ea typeface="+mn-ea"/>
              <a:cs typeface="+mn-cs"/>
            </a:rPr>
            <a:t>.</a:t>
          </a:r>
        </a:p>
        <a:p>
          <a:pPr marL="633600" lvl="0" indent="-171450">
            <a:buFont typeface="Arial" panose="020B0604020202020204" pitchFamily="34" charset="0"/>
            <a:buChar char="•"/>
          </a:pPr>
          <a:r>
            <a:rPr lang="ko-KR" altLang="en-US" sz="1050">
              <a:solidFill>
                <a:srgbClr val="7030A0"/>
              </a:solidFill>
              <a:latin typeface="+mn-lt"/>
              <a:ea typeface="+mn-ea"/>
              <a:cs typeface="+mn-cs"/>
            </a:rPr>
            <a:t>일부 전사적 수준 통제는 다른 통제의 효과성을 모니터링한다</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그러한 통제는 더 하위 수준의 통제 내에서 발생가능한 와해</a:t>
          </a:r>
          <a:r>
            <a:rPr lang="en-US" altLang="ko-KR" sz="1050">
              <a:solidFill>
                <a:srgbClr val="7030A0"/>
              </a:solidFill>
              <a:latin typeface="+mn-lt"/>
              <a:ea typeface="+mn-ea"/>
              <a:cs typeface="+mn-cs"/>
            </a:rPr>
            <a:t>(breakdown)</a:t>
          </a:r>
          <a:r>
            <a:rPr lang="ko-KR" altLang="en-US" sz="1050">
              <a:solidFill>
                <a:srgbClr val="7030A0"/>
              </a:solidFill>
              <a:latin typeface="+mn-lt"/>
              <a:ea typeface="+mn-ea"/>
              <a:cs typeface="+mn-cs"/>
            </a:rPr>
            <a:t>를 식별할 수 있도록 설계되었을 수 있으나</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그 통제 자체로 관련경영진주장에 대한 중요한 왜곡표시가 적시에 예방되거나 발견∙수정될 것이라고 평가된 위험에 충분히 대처할 정도로 정밀한 수준이 아닐 수 있다</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이 통제가 효과적으로 운영될 때</a:t>
          </a:r>
          <a:r>
            <a:rPr lang="en-US" altLang="ko-KR" sz="1050">
              <a:solidFill>
                <a:srgbClr val="7030A0"/>
              </a:solidFill>
              <a:latin typeface="+mn-lt"/>
              <a:ea typeface="+mn-ea"/>
              <a:cs typeface="+mn-cs"/>
            </a:rPr>
            <a:t>, </a:t>
          </a:r>
          <a:r>
            <a:rPr lang="ko-KR" altLang="en-US" sz="1050">
              <a:solidFill>
                <a:srgbClr val="7030A0"/>
              </a:solidFill>
              <a:latin typeface="+mn-lt"/>
              <a:ea typeface="+mn-ea"/>
              <a:cs typeface="+mn-cs"/>
            </a:rPr>
            <a:t>감사인이 다른 통제에 대한 테스트를 줄이는 것이 허용될 수 있다</a:t>
          </a:r>
          <a:r>
            <a:rPr lang="en-US" altLang="ko-KR" sz="1050">
              <a:solidFill>
                <a:srgbClr val="7030A0"/>
              </a:solidFill>
              <a:latin typeface="+mn-lt"/>
              <a:ea typeface="+mn-ea"/>
              <a:cs typeface="+mn-cs"/>
            </a:rPr>
            <a:t>.</a:t>
          </a:r>
        </a:p>
        <a:p>
          <a:endParaRPr lang="en-US" altLang="ko-KR" sz="1050">
            <a:solidFill>
              <a:srgbClr val="7030A0"/>
            </a:solidFill>
          </a:endParaRPr>
        </a:p>
        <a:p>
          <a:pPr lvl="0" latinLnBrk="1"/>
          <a:endParaRPr lang="en-US" altLang="ko-KR" sz="1050">
            <a:solidFill>
              <a:srgbClr val="7030A0"/>
            </a:solidFill>
            <a:effectLst/>
            <a:latin typeface="+mn-lt"/>
            <a:ea typeface="+mn-ea"/>
            <a:cs typeface="+mn-cs"/>
          </a:endParaRPr>
        </a:p>
        <a:p>
          <a:pPr marL="298800" lvl="0" indent="-298800" latinLnBrk="1"/>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주</a:t>
          </a:r>
          <a:r>
            <a:rPr lang="en-US" altLang="ko-KR" sz="1050">
              <a:solidFill>
                <a:srgbClr val="7030A0"/>
              </a:solidFill>
              <a:effectLst/>
              <a:latin typeface="+mn-lt"/>
              <a:ea typeface="+mn-ea"/>
              <a:cs typeface="+mn-cs"/>
            </a:rPr>
            <a:t>3) </a:t>
          </a:r>
          <a:r>
            <a:rPr lang="ko-KR" altLang="ko-KR" sz="1050">
              <a:solidFill>
                <a:srgbClr val="7030A0"/>
              </a:solidFill>
              <a:effectLst/>
              <a:latin typeface="+mn-lt"/>
              <a:ea typeface="+mn-ea"/>
              <a:cs typeface="+mn-cs"/>
            </a:rPr>
            <a:t>간접 전사통제</a:t>
          </a:r>
          <a:r>
            <a:rPr lang="ko-KR" altLang="en-US" sz="1050">
              <a:solidFill>
                <a:srgbClr val="7030A0"/>
              </a:solidFill>
              <a:effectLst/>
              <a:latin typeface="+mn-lt"/>
              <a:ea typeface="+mn-ea"/>
              <a:cs typeface="+mn-cs"/>
            </a:rPr>
            <a:t>는 많은 경우</a:t>
          </a:r>
          <a:r>
            <a:rPr lang="ko-KR" altLang="ko-KR" sz="1050">
              <a:solidFill>
                <a:srgbClr val="7030A0"/>
              </a:solidFill>
              <a:effectLst/>
              <a:latin typeface="+mn-lt"/>
              <a:ea typeface="+mn-ea"/>
              <a:cs typeface="+mn-cs"/>
            </a:rPr>
            <a:t> 설계를 평가하고 실행을 결정하기 위해 입수한 증거</a:t>
          </a:r>
          <a:r>
            <a:rPr lang="ko-KR" altLang="en-US" sz="1050">
              <a:solidFill>
                <a:srgbClr val="7030A0"/>
              </a:solidFill>
              <a:effectLst/>
              <a:latin typeface="+mn-lt"/>
              <a:ea typeface="+mn-ea"/>
              <a:cs typeface="+mn-cs"/>
            </a:rPr>
            <a:t>가</a:t>
          </a:r>
          <a:r>
            <a:rPr lang="ko-KR" altLang="ko-KR" sz="1050">
              <a:solidFill>
                <a:srgbClr val="7030A0"/>
              </a:solidFill>
              <a:effectLst/>
              <a:latin typeface="+mn-lt"/>
              <a:ea typeface="+mn-ea"/>
              <a:cs typeface="+mn-cs"/>
            </a:rPr>
            <a:t> 운영효과성을 테스트하기 위해 필요한 증거로 충분</a:t>
          </a:r>
          <a:r>
            <a:rPr lang="ko-KR" altLang="en-US" sz="1050">
              <a:solidFill>
                <a:srgbClr val="7030A0"/>
              </a:solidFill>
              <a:effectLst/>
              <a:latin typeface="+mn-lt"/>
              <a:ea typeface="+mn-ea"/>
              <a:cs typeface="+mn-cs"/>
            </a:rPr>
            <a:t>할 수 있습니다</a:t>
          </a:r>
          <a:r>
            <a:rPr lang="en-US" altLang="ko-KR" sz="1050">
              <a:solidFill>
                <a:srgbClr val="7030A0"/>
              </a:solidFill>
              <a:effectLst/>
              <a:latin typeface="+mn-lt"/>
              <a:ea typeface="+mn-ea"/>
              <a:cs typeface="+mn-cs"/>
            </a:rPr>
            <a:t>. </a:t>
          </a:r>
          <a:r>
            <a:rPr lang="ko-KR" altLang="en-US" sz="1050">
              <a:solidFill>
                <a:srgbClr val="7030A0"/>
              </a:solidFill>
              <a:effectLst/>
              <a:latin typeface="+mn-lt"/>
              <a:ea typeface="+mn-ea"/>
              <a:cs typeface="+mn-cs"/>
            </a:rPr>
            <a:t>이러한 경우 운영효과성 평가를위한 추가 테스트 필요 여부에 </a:t>
          </a:r>
          <a:r>
            <a:rPr lang="en-US" altLang="ko-KR" sz="1050">
              <a:solidFill>
                <a:srgbClr val="7030A0"/>
              </a:solidFill>
              <a:effectLst/>
              <a:latin typeface="+mn-lt"/>
              <a:ea typeface="+mn-ea"/>
              <a:cs typeface="+mn-cs"/>
            </a:rPr>
            <a:t>No</a:t>
          </a:r>
          <a:r>
            <a:rPr lang="ko-KR" altLang="en-US" sz="1050">
              <a:solidFill>
                <a:srgbClr val="7030A0"/>
              </a:solidFill>
              <a:effectLst/>
              <a:latin typeface="+mn-lt"/>
              <a:ea typeface="+mn-ea"/>
              <a:cs typeface="+mn-cs"/>
            </a:rPr>
            <a:t>를 선택하고 추가 테스트 없이 운영효과성</a:t>
          </a:r>
          <a:r>
            <a:rPr lang="ko-KR" altLang="en-US" sz="1050" baseline="0">
              <a:solidFill>
                <a:srgbClr val="7030A0"/>
              </a:solidFill>
              <a:effectLst/>
              <a:latin typeface="+mn-lt"/>
              <a:ea typeface="+mn-ea"/>
              <a:cs typeface="+mn-cs"/>
            </a:rPr>
            <a:t> 평가에 대한 결론을 내릴 수 있습니다</a:t>
          </a:r>
          <a:r>
            <a:rPr lang="en-US" altLang="ko-KR" sz="1050" baseline="0">
              <a:solidFill>
                <a:srgbClr val="7030A0"/>
              </a:solidFill>
              <a:effectLst/>
              <a:latin typeface="+mn-lt"/>
              <a:ea typeface="+mn-ea"/>
              <a:cs typeface="+mn-cs"/>
            </a:rPr>
            <a:t>.</a:t>
          </a:r>
          <a:endParaRPr lang="en-US" altLang="ko-KR" sz="1050">
            <a:solidFill>
              <a:srgbClr val="7030A0"/>
            </a:solidFill>
            <a:effectLst/>
            <a:latin typeface="+mn-lt"/>
            <a:ea typeface="+mn-ea"/>
            <a:cs typeface="+mn-cs"/>
          </a:endParaRPr>
        </a:p>
        <a:p>
          <a:pPr lvl="0" latinLnBrk="1"/>
          <a:endParaRPr lang="en-US" altLang="ko-KR" sz="1050">
            <a:solidFill>
              <a:srgbClr val="7030A0"/>
            </a:solidFill>
            <a:effectLst/>
            <a:latin typeface="+mn-lt"/>
            <a:ea typeface="+mn-ea"/>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0" lang="en-US" altLang="ko-KR" sz="1050" b="0" i="0" u="none" strike="noStrike" kern="0" cap="none" spc="0" normalizeH="0" baseline="0" noProof="0">
              <a:ln>
                <a:noFill/>
              </a:ln>
              <a:solidFill>
                <a:srgbClr val="7030A0"/>
              </a:solidFill>
              <a:effectLst/>
              <a:uLnTx/>
              <a:uFillTx/>
              <a:latin typeface="+mn-lt"/>
              <a:ea typeface="+mn-ea"/>
              <a:cs typeface="+mn-cs"/>
            </a:rPr>
            <a:t>&lt;</a:t>
          </a:r>
          <a:r>
            <a:rPr kumimoji="0" lang="ko-KR" altLang="en-US" sz="1050" b="0" i="0" u="none" strike="noStrike" kern="0" cap="none" spc="0" normalizeH="0" baseline="0" noProof="0">
              <a:ln>
                <a:noFill/>
              </a:ln>
              <a:solidFill>
                <a:srgbClr val="7030A0"/>
              </a:solidFill>
              <a:effectLst/>
              <a:uLnTx/>
              <a:uFillTx/>
              <a:latin typeface="+mn-lt"/>
              <a:ea typeface="+mn-ea"/>
              <a:cs typeface="+mn-cs"/>
            </a:rPr>
            <a:t>참고</a:t>
          </a:r>
          <a:r>
            <a:rPr kumimoji="0" lang="en-US" altLang="ko-KR" sz="1050" b="0" i="0" u="none" strike="noStrike" kern="0" cap="none" spc="0" normalizeH="0" baseline="0" noProof="0">
              <a:ln>
                <a:noFill/>
              </a:ln>
              <a:solidFill>
                <a:srgbClr val="7030A0"/>
              </a:solidFill>
              <a:effectLst/>
              <a:uLnTx/>
              <a:uFillTx/>
              <a:latin typeface="+mn-lt"/>
              <a:ea typeface="+mn-ea"/>
              <a:cs typeface="+mn-cs"/>
            </a:rPr>
            <a:t>&gt; </a:t>
          </a:r>
          <a:r>
            <a:rPr kumimoji="0" lang="ko-KR" altLang="en-US" sz="1050" b="0" i="0" u="none" strike="noStrike" kern="0" cap="none" spc="0" normalizeH="0" baseline="0" noProof="0">
              <a:ln>
                <a:noFill/>
              </a:ln>
              <a:solidFill>
                <a:srgbClr val="7030A0"/>
              </a:solidFill>
              <a:effectLst/>
              <a:uLnTx/>
              <a:uFillTx/>
              <a:latin typeface="+mn-lt"/>
              <a:ea typeface="+mn-ea"/>
              <a:cs typeface="+mn-cs"/>
            </a:rPr>
            <a:t>내부회계관리제도 감사 </a:t>
          </a:r>
          <a:r>
            <a:rPr kumimoji="0" lang="en-US" altLang="ko-KR" sz="1050" b="0" i="0" u="none" strike="noStrike" kern="0" cap="none" spc="0" normalizeH="0" baseline="0" noProof="0">
              <a:ln>
                <a:noFill/>
              </a:ln>
              <a:solidFill>
                <a:srgbClr val="7030A0"/>
              </a:solidFill>
              <a:effectLst/>
              <a:uLnTx/>
              <a:uFillTx/>
              <a:latin typeface="+mn-lt"/>
              <a:ea typeface="+mn-ea"/>
              <a:cs typeface="+mn-cs"/>
            </a:rPr>
            <a:t>FAQ Q6</a:t>
          </a:r>
        </a:p>
        <a:p>
          <a:pPr marL="288000" marR="0" lvl="0" indent="0" defTabSz="914400" eaLnBrk="1" fontAlgn="auto" latinLnBrk="0" hangingPunct="1">
            <a:lnSpc>
              <a:spcPct val="100000"/>
            </a:lnSpc>
            <a:spcBef>
              <a:spcPts val="0"/>
            </a:spcBef>
            <a:spcAft>
              <a:spcPts val="0"/>
            </a:spcAft>
            <a:buClrTx/>
            <a:buSzTx/>
            <a:buFontTx/>
            <a:buNone/>
            <a:tabLst/>
            <a:defRPr/>
          </a:pPr>
          <a:r>
            <a:rPr lang="ko-KR" altLang="en-US" sz="1050">
              <a:solidFill>
                <a:srgbClr val="7030A0"/>
              </a:solidFill>
              <a:effectLst/>
              <a:latin typeface="+mn-lt"/>
              <a:ea typeface="+mn-ea"/>
              <a:cs typeface="+mn-cs"/>
            </a:rPr>
            <a:t>간접 전사통제의 성격상 많은 경우 질문과 문서검사로 설계효과성 테스트를 수행하고 </a:t>
          </a:r>
          <a:r>
            <a:rPr lang="en-US" altLang="ko-KR" sz="1050">
              <a:solidFill>
                <a:srgbClr val="7030A0"/>
              </a:solidFill>
              <a:effectLst/>
              <a:latin typeface="+mn-lt"/>
              <a:ea typeface="+mn-ea"/>
              <a:cs typeface="+mn-cs"/>
            </a:rPr>
            <a:t>1~2</a:t>
          </a:r>
          <a:r>
            <a:rPr lang="ko-KR" altLang="en-US" sz="1050">
              <a:solidFill>
                <a:srgbClr val="7030A0"/>
              </a:solidFill>
              <a:effectLst/>
              <a:latin typeface="+mn-lt"/>
              <a:ea typeface="+mn-ea"/>
              <a:cs typeface="+mn-cs"/>
            </a:rPr>
            <a:t>개 표본을 추출하여 운영효과성 테스트를 수행하는 것으로 충분한 감사증거를 입수할 수 있습니다</a:t>
          </a:r>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예</a:t>
          </a:r>
          <a:r>
            <a:rPr lang="en-US" altLang="ko-KR" sz="1050">
              <a:solidFill>
                <a:srgbClr val="7030A0"/>
              </a:solidFill>
              <a:effectLst/>
              <a:latin typeface="+mn-lt"/>
              <a:ea typeface="+mn-ea"/>
              <a:cs typeface="+mn-cs"/>
            </a:rPr>
            <a:t>: </a:t>
          </a:r>
          <a:r>
            <a:rPr lang="ko-KR" altLang="en-US" sz="1050">
              <a:solidFill>
                <a:srgbClr val="7030A0"/>
              </a:solidFill>
              <a:effectLst/>
              <a:latin typeface="+mn-lt"/>
              <a:ea typeface="+mn-ea"/>
              <a:cs typeface="+mn-cs"/>
            </a:rPr>
            <a:t>윤리강령 운영</a:t>
          </a:r>
          <a:r>
            <a:rPr lang="en-US" altLang="ko-KR" sz="1050">
              <a:solidFill>
                <a:srgbClr val="7030A0"/>
              </a:solidFill>
              <a:effectLst/>
              <a:latin typeface="+mn-lt"/>
              <a:ea typeface="+mn-ea"/>
              <a:cs typeface="+mn-cs"/>
            </a:rPr>
            <a:t>, </a:t>
          </a:r>
          <a:r>
            <a:rPr lang="ko-KR" altLang="en-US" sz="1050">
              <a:solidFill>
                <a:srgbClr val="7030A0"/>
              </a:solidFill>
              <a:effectLst/>
              <a:latin typeface="+mn-lt"/>
              <a:ea typeface="+mn-ea"/>
              <a:cs typeface="+mn-cs"/>
            </a:rPr>
            <a:t>부정위험 평가 등</a:t>
          </a:r>
          <a:r>
            <a:rPr lang="en-US" altLang="ko-KR" sz="1050">
              <a:solidFill>
                <a:srgbClr val="7030A0"/>
              </a:solidFill>
              <a:effectLst/>
              <a:latin typeface="+mn-lt"/>
              <a:ea typeface="+mn-ea"/>
              <a:cs typeface="+mn-cs"/>
            </a:rPr>
            <a:t>).</a:t>
          </a:r>
        </a:p>
        <a:p>
          <a:pPr marL="288000" marR="0" lvl="0" indent="0" defTabSz="914400" eaLnBrk="1" fontAlgn="auto" latinLnBrk="0" hangingPunct="1">
            <a:lnSpc>
              <a:spcPct val="100000"/>
            </a:lnSpc>
            <a:spcBef>
              <a:spcPts val="0"/>
            </a:spcBef>
            <a:spcAft>
              <a:spcPts val="0"/>
            </a:spcAft>
            <a:buClrTx/>
            <a:buSzTx/>
            <a:buFontTx/>
            <a:buNone/>
            <a:tabLst/>
            <a:defRPr/>
          </a:pPr>
          <a:r>
            <a:rPr lang="ko-KR" altLang="en-US" sz="1050">
              <a:solidFill>
                <a:srgbClr val="7030A0"/>
              </a:solidFill>
              <a:effectLst/>
              <a:latin typeface="+mn-lt"/>
              <a:ea typeface="+mn-ea"/>
              <a:cs typeface="+mn-cs"/>
            </a:rPr>
            <a:t>다만 간접 전사 통제에 통제활동과 같이 구별되는 절차나 활동이 있다면 거래 수준 통제와 유사하게 실제 활동의 빈도 수에 따라 테스트 표본을 추출할 필요가 있습니다</a:t>
          </a:r>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예</a:t>
          </a:r>
          <a:r>
            <a:rPr lang="en-US" altLang="ko-KR" sz="1050">
              <a:solidFill>
                <a:srgbClr val="7030A0"/>
              </a:solidFill>
              <a:effectLst/>
              <a:latin typeface="+mn-lt"/>
              <a:ea typeface="+mn-ea"/>
              <a:cs typeface="+mn-cs"/>
            </a:rPr>
            <a:t>: </a:t>
          </a:r>
          <a:r>
            <a:rPr lang="ko-KR" altLang="en-US" sz="1050">
              <a:solidFill>
                <a:srgbClr val="7030A0"/>
              </a:solidFill>
              <a:effectLst/>
              <a:latin typeface="+mn-lt"/>
              <a:ea typeface="+mn-ea"/>
              <a:cs typeface="+mn-cs"/>
            </a:rPr>
            <a:t>행동강령 준수 여부 서약</a:t>
          </a:r>
          <a:r>
            <a:rPr lang="en-US" altLang="ko-KR" sz="1050">
              <a:solidFill>
                <a:srgbClr val="7030A0"/>
              </a:solidFill>
              <a:effectLst/>
              <a:latin typeface="+mn-lt"/>
              <a:ea typeface="+mn-ea"/>
              <a:cs typeface="+mn-cs"/>
            </a:rPr>
            <a:t>, </a:t>
          </a:r>
          <a:r>
            <a:rPr lang="ko-KR" altLang="en-US" sz="1050">
              <a:solidFill>
                <a:srgbClr val="7030A0"/>
              </a:solidFill>
              <a:effectLst/>
              <a:latin typeface="+mn-lt"/>
              <a:ea typeface="+mn-ea"/>
              <a:cs typeface="+mn-cs"/>
            </a:rPr>
            <a:t>내부고발 프로그램 고발 건 후속 조치 등</a:t>
          </a:r>
          <a:r>
            <a:rPr lang="en-US" altLang="ko-KR" sz="1050">
              <a:solidFill>
                <a:srgbClr val="7030A0"/>
              </a:solidFill>
              <a:effectLst/>
              <a:latin typeface="+mn-lt"/>
              <a:ea typeface="+mn-ea"/>
              <a:cs typeface="+mn-cs"/>
            </a:rPr>
            <a:t>)</a:t>
          </a:r>
        </a:p>
        <a:p>
          <a:pPr lvl="0" latinLnBrk="1"/>
          <a:endParaRPr lang="en-US" altLang="ko-KR" sz="1050">
            <a:solidFill>
              <a:srgbClr val="7030A0"/>
            </a:solidFill>
            <a:effectLst/>
            <a:latin typeface="+mn-lt"/>
            <a:ea typeface="+mn-ea"/>
            <a:cs typeface="+mn-cs"/>
          </a:endParaRPr>
        </a:p>
        <a:p>
          <a:pPr lvl="0" latinLnBrk="1"/>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주</a:t>
          </a:r>
          <a:r>
            <a:rPr lang="en-US" altLang="ko-KR" sz="1050">
              <a:solidFill>
                <a:srgbClr val="7030A0"/>
              </a:solidFill>
              <a:effectLst/>
              <a:latin typeface="+mn-lt"/>
              <a:ea typeface="+mn-ea"/>
              <a:cs typeface="+mn-cs"/>
            </a:rPr>
            <a:t>4) </a:t>
          </a:r>
          <a:r>
            <a:rPr lang="ko-KR" altLang="en-US" sz="1050">
              <a:solidFill>
                <a:srgbClr val="7030A0"/>
              </a:solidFill>
              <a:effectLst/>
              <a:latin typeface="+mn-lt"/>
              <a:ea typeface="+mn-ea"/>
              <a:cs typeface="+mn-cs"/>
            </a:rPr>
            <a:t>운영효과성 평가를 위해 추가 테스트가 필요한 경우 별도의 운영테스트 조서 양식을 사용합니다</a:t>
          </a:r>
          <a:r>
            <a:rPr lang="en-US" altLang="ko-KR" sz="1050">
              <a:solidFill>
                <a:srgbClr val="7030A0"/>
              </a:solidFill>
              <a:effectLst/>
              <a:latin typeface="+mn-lt"/>
              <a:ea typeface="+mn-ea"/>
              <a:cs typeface="+mn-cs"/>
            </a:rPr>
            <a:t>. (9420 </a:t>
          </a:r>
          <a:r>
            <a:rPr lang="ko-KR" altLang="en-US" sz="1050">
              <a:solidFill>
                <a:srgbClr val="7030A0"/>
              </a:solidFill>
              <a:effectLst/>
              <a:latin typeface="+mn-lt"/>
              <a:ea typeface="+mn-ea"/>
              <a:cs typeface="+mn-cs"/>
            </a:rPr>
            <a:t>참조</a:t>
          </a:r>
          <a:r>
            <a:rPr lang="en-US" altLang="ko-KR" sz="1050">
              <a:solidFill>
                <a:srgbClr val="7030A0"/>
              </a:solidFill>
              <a:effectLst/>
              <a:latin typeface="+mn-lt"/>
              <a:ea typeface="+mn-ea"/>
              <a:cs typeface="+mn-cs"/>
            </a:rPr>
            <a:t>)</a:t>
          </a:r>
        </a:p>
        <a:p>
          <a:pPr lvl="0" latinLnBrk="1"/>
          <a:endParaRPr lang="en-US" altLang="ko-KR" sz="1050">
            <a:solidFill>
              <a:srgbClr val="7030A0"/>
            </a:solidFill>
            <a:effectLst/>
            <a:latin typeface="+mn-lt"/>
            <a:ea typeface="+mn-ea"/>
            <a:cs typeface="+mn-cs"/>
          </a:endParaRPr>
        </a:p>
        <a:p>
          <a:pPr latinLnBrk="1"/>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주</a:t>
          </a:r>
          <a:r>
            <a:rPr lang="en-US" altLang="ko-KR" sz="1050">
              <a:solidFill>
                <a:srgbClr val="7030A0"/>
              </a:solidFill>
              <a:effectLst/>
              <a:latin typeface="+mn-lt"/>
              <a:ea typeface="+mn-ea"/>
              <a:cs typeface="+mn-cs"/>
            </a:rPr>
            <a:t>5) </a:t>
          </a:r>
          <a:r>
            <a:rPr lang="ko-KR" altLang="ko-KR" sz="1050">
              <a:solidFill>
                <a:srgbClr val="7030A0"/>
              </a:solidFill>
              <a:effectLst/>
              <a:latin typeface="+mn-lt"/>
              <a:ea typeface="+mn-ea"/>
              <a:cs typeface="+mn-cs"/>
            </a:rPr>
            <a:t>감사인이 선정한 테스트 대상 통제가 경영진이 선정한 핵심통제에 포함되지 않았다면</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171450" lvl="0" indent="-171450" latinLnBrk="1">
            <a:buFont typeface="Arial" panose="020B0604020202020204" pitchFamily="34" charset="0"/>
            <a:buChar char="•"/>
          </a:pPr>
          <a:r>
            <a:rPr lang="ko-KR" altLang="ko-KR" sz="1050">
              <a:solidFill>
                <a:srgbClr val="7030A0"/>
              </a:solidFill>
              <a:latin typeface="+mn-lt"/>
              <a:ea typeface="+mn-ea"/>
              <a:cs typeface="+mn-cs"/>
            </a:rPr>
            <a:t>감사인은 경영진이 해당 통제를 핵심통제로 선정하지 않은 원인을 분석하여 회사의 위험 평가프로세스에 미비점이 있는지 평가하여야 합니다</a:t>
          </a:r>
          <a:r>
            <a:rPr lang="en-US" altLang="ko-KR" sz="1050">
              <a:solidFill>
                <a:srgbClr val="7030A0"/>
              </a:solidFill>
              <a:latin typeface="+mn-lt"/>
              <a:ea typeface="+mn-ea"/>
              <a:cs typeface="+mn-cs"/>
            </a:rPr>
            <a:t>. </a:t>
          </a:r>
          <a:r>
            <a:rPr lang="ko-KR" altLang="ko-KR" sz="1050">
              <a:solidFill>
                <a:srgbClr val="7030A0"/>
              </a:solidFill>
              <a:latin typeface="+mn-lt"/>
              <a:ea typeface="+mn-ea"/>
              <a:cs typeface="+mn-cs"/>
            </a:rPr>
            <a:t>회사의 위험 평가프로세스에서 미비점이 식별된다면 감사인은 이에 따라 다른 통제 테스트의 성격</a:t>
          </a:r>
          <a:r>
            <a:rPr lang="en-US" altLang="ko-KR" sz="1050">
              <a:solidFill>
                <a:srgbClr val="7030A0"/>
              </a:solidFill>
              <a:latin typeface="+mn-lt"/>
              <a:ea typeface="+mn-ea"/>
              <a:cs typeface="+mn-cs"/>
              <a:sym typeface="Wingdings" panose="05000000000000000000" pitchFamily="2" charset="2"/>
            </a:rPr>
            <a:t></a:t>
          </a:r>
          <a:r>
            <a:rPr lang="ko-KR" altLang="ko-KR" sz="1050">
              <a:solidFill>
                <a:srgbClr val="7030A0"/>
              </a:solidFill>
              <a:latin typeface="+mn-lt"/>
              <a:ea typeface="+mn-ea"/>
              <a:cs typeface="+mn-cs"/>
            </a:rPr>
            <a:t>시기</a:t>
          </a:r>
          <a:r>
            <a:rPr lang="en-US" altLang="ko-KR" sz="1050">
              <a:solidFill>
                <a:srgbClr val="7030A0"/>
              </a:solidFill>
              <a:latin typeface="+mn-lt"/>
              <a:ea typeface="+mn-ea"/>
              <a:cs typeface="+mn-cs"/>
              <a:sym typeface="Wingdings" panose="05000000000000000000" pitchFamily="2" charset="2"/>
            </a:rPr>
            <a:t></a:t>
          </a:r>
          <a:r>
            <a:rPr lang="ko-KR" altLang="ko-KR" sz="1050">
              <a:solidFill>
                <a:srgbClr val="7030A0"/>
              </a:solidFill>
              <a:latin typeface="+mn-lt"/>
              <a:ea typeface="+mn-ea"/>
              <a:cs typeface="+mn-cs"/>
            </a:rPr>
            <a:t>범위를 조정하여야 합니다</a:t>
          </a:r>
          <a:r>
            <a:rPr lang="en-US" altLang="ko-KR" sz="1050">
              <a:solidFill>
                <a:srgbClr val="7030A0"/>
              </a:solidFill>
              <a:latin typeface="+mn-lt"/>
              <a:ea typeface="+mn-ea"/>
              <a:cs typeface="+mn-cs"/>
            </a:rPr>
            <a:t>. </a:t>
          </a:r>
          <a:r>
            <a:rPr lang="ko-KR" altLang="ko-KR" sz="1050">
              <a:solidFill>
                <a:srgbClr val="7030A0"/>
              </a:solidFill>
              <a:latin typeface="+mn-lt"/>
              <a:ea typeface="+mn-ea"/>
              <a:cs typeface="+mn-cs"/>
            </a:rPr>
            <a:t>예를 들어 경영진이 해당 통제를 핵심통제로 선정하지 않은 이유가 재무보고에 중요한 영향을 미치는 변화를 식별하는 데 실패하였기 때문이라면 감사인은 그러한 변화에 영향을 받는 프로세스상 통제가 적절히 변경되었는지 평가하는 데 더 많은 주의를 기울이고 관련 통제를 테스트할 때 더 설득력 있는 증거를 입수해야 합니다</a:t>
          </a:r>
          <a:r>
            <a:rPr lang="en-US" altLang="ko-KR" sz="1050">
              <a:solidFill>
                <a:srgbClr val="7030A0"/>
              </a:solidFill>
              <a:latin typeface="+mn-lt"/>
              <a:ea typeface="+mn-ea"/>
              <a:cs typeface="+mn-cs"/>
            </a:rPr>
            <a:t>.</a:t>
          </a:r>
          <a:endParaRPr lang="ko-KR" altLang="ko-KR" sz="1050">
            <a:solidFill>
              <a:srgbClr val="7030A0"/>
            </a:solidFill>
            <a:latin typeface="+mn-lt"/>
            <a:ea typeface="+mn-ea"/>
            <a:cs typeface="+mn-cs"/>
          </a:endParaRPr>
        </a:p>
        <a:p>
          <a:pPr marL="171450" lvl="0" indent="-171450" latinLnBrk="1">
            <a:buFont typeface="Arial" panose="020B0604020202020204" pitchFamily="34" charset="0"/>
            <a:buChar char="•"/>
          </a:pPr>
          <a:r>
            <a:rPr lang="ko-KR" altLang="ko-KR" sz="1050">
              <a:solidFill>
                <a:srgbClr val="7030A0"/>
              </a:solidFill>
              <a:latin typeface="+mn-lt"/>
              <a:ea typeface="+mn-ea"/>
              <a:cs typeface="+mn-cs"/>
            </a:rPr>
            <a:t>감사인은 해당 통제가 실제로 존재하고 통제 목적을 달성하도록 설계되었는지 평가합니다</a:t>
          </a:r>
          <a:r>
            <a:rPr lang="en-US" altLang="ko-KR" sz="1050">
              <a:solidFill>
                <a:srgbClr val="7030A0"/>
              </a:solidFill>
              <a:latin typeface="+mn-lt"/>
              <a:ea typeface="+mn-ea"/>
              <a:cs typeface="+mn-cs"/>
            </a:rPr>
            <a:t>. </a:t>
          </a:r>
          <a:r>
            <a:rPr lang="ko-KR" altLang="ko-KR" sz="1050">
              <a:solidFill>
                <a:srgbClr val="7030A0"/>
              </a:solidFill>
              <a:latin typeface="+mn-lt"/>
              <a:ea typeface="+mn-ea"/>
              <a:cs typeface="+mn-cs"/>
            </a:rPr>
            <a:t>해당 통제가 실제로 존재하고 통제 목적을 달성하도록 설계되었다면 감사인은 해당 통제의 설계</a:t>
          </a:r>
          <a:r>
            <a:rPr lang="en-US" altLang="ko-KR" sz="1050">
              <a:solidFill>
                <a:srgbClr val="7030A0"/>
              </a:solidFill>
              <a:latin typeface="+mn-lt"/>
              <a:ea typeface="+mn-ea"/>
              <a:cs typeface="+mn-cs"/>
              <a:sym typeface="Wingdings" panose="05000000000000000000" pitchFamily="2" charset="2"/>
            </a:rPr>
            <a:t></a:t>
          </a:r>
          <a:r>
            <a:rPr lang="ko-KR" altLang="ko-KR" sz="1050">
              <a:solidFill>
                <a:srgbClr val="7030A0"/>
              </a:solidFill>
              <a:latin typeface="+mn-lt"/>
              <a:ea typeface="+mn-ea"/>
              <a:cs typeface="+mn-cs"/>
            </a:rPr>
            <a:t>운영 효과성을 테스트하되 테스트의 성격</a:t>
          </a:r>
          <a:r>
            <a:rPr lang="en-US" altLang="ko-KR" sz="1050">
              <a:solidFill>
                <a:srgbClr val="7030A0"/>
              </a:solidFill>
              <a:latin typeface="+mn-lt"/>
              <a:ea typeface="+mn-ea"/>
              <a:cs typeface="+mn-cs"/>
              <a:sym typeface="Wingdings" panose="05000000000000000000" pitchFamily="2" charset="2"/>
            </a:rPr>
            <a:t></a:t>
          </a:r>
          <a:r>
            <a:rPr lang="ko-KR" altLang="ko-KR" sz="1050">
              <a:solidFill>
                <a:srgbClr val="7030A0"/>
              </a:solidFill>
              <a:latin typeface="+mn-lt"/>
              <a:ea typeface="+mn-ea"/>
              <a:cs typeface="+mn-cs"/>
            </a:rPr>
            <a:t>시기</a:t>
          </a:r>
          <a:r>
            <a:rPr lang="en-US" altLang="ko-KR" sz="1050">
              <a:solidFill>
                <a:srgbClr val="7030A0"/>
              </a:solidFill>
              <a:latin typeface="+mn-lt"/>
              <a:ea typeface="+mn-ea"/>
              <a:cs typeface="+mn-cs"/>
              <a:sym typeface="Wingdings" panose="05000000000000000000" pitchFamily="2" charset="2"/>
            </a:rPr>
            <a:t></a:t>
          </a:r>
          <a:r>
            <a:rPr lang="ko-KR" altLang="ko-KR" sz="1050">
              <a:solidFill>
                <a:srgbClr val="7030A0"/>
              </a:solidFill>
              <a:latin typeface="+mn-lt"/>
              <a:ea typeface="+mn-ea"/>
              <a:cs typeface="+mn-cs"/>
            </a:rPr>
            <a:t>범위를 결정할 때 해당 통제가 모니터링되지 않는다는 점을 반영하여야 합니다</a:t>
          </a:r>
          <a:r>
            <a:rPr lang="en-US" altLang="ko-KR" sz="1050">
              <a:solidFill>
                <a:srgbClr val="7030A0"/>
              </a:solidFill>
              <a:latin typeface="+mn-lt"/>
              <a:ea typeface="+mn-ea"/>
              <a:cs typeface="+mn-cs"/>
            </a:rPr>
            <a:t>. </a:t>
          </a:r>
          <a:endParaRPr lang="ko-KR" altLang="ko-KR" sz="1050">
            <a:solidFill>
              <a:srgbClr val="7030A0"/>
            </a:solidFill>
            <a:latin typeface="+mn-lt"/>
            <a:ea typeface="+mn-ea"/>
            <a:cs typeface="+mn-cs"/>
          </a:endParaRPr>
        </a:p>
        <a:p>
          <a:pPr lvl="0" latinLnBrk="1"/>
          <a:endParaRPr lang="ko-KR" altLang="ko-KR" sz="1050">
            <a:solidFill>
              <a:srgbClr val="7030A0"/>
            </a:solidFill>
            <a:effectLst/>
            <a:latin typeface="+mn-lt"/>
            <a:ea typeface="+mn-ea"/>
            <a:cs typeface="+mn-cs"/>
          </a:endParaRPr>
        </a:p>
      </xdr:txBody>
    </xdr:sp>
    <xdr:clientData/>
  </xdr:twoCellAnchor>
  <xdr:twoCellAnchor>
    <xdr:from>
      <xdr:col>3</xdr:col>
      <xdr:colOff>390525</xdr:colOff>
      <xdr:row>33</xdr:row>
      <xdr:rowOff>314325</xdr:rowOff>
    </xdr:from>
    <xdr:to>
      <xdr:col>6</xdr:col>
      <xdr:colOff>2162175</xdr:colOff>
      <xdr:row>35</xdr:row>
      <xdr:rowOff>171450</xdr:rowOff>
    </xdr:to>
    <xdr:sp macro="" textlink="">
      <xdr:nvSpPr>
        <xdr:cNvPr id="2" name="TextBox 1"/>
        <xdr:cNvSpPr txBox="1"/>
      </xdr:nvSpPr>
      <xdr:spPr>
        <a:xfrm>
          <a:off x="6115050" y="8905875"/>
          <a:ext cx="7867650" cy="819150"/>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ko-KR" altLang="en-US" sz="1100"/>
            <a:t>개별 통제의 설계테스트</a:t>
          </a:r>
          <a:r>
            <a:rPr lang="en-US" altLang="ko-KR" sz="1100"/>
            <a:t>, </a:t>
          </a:r>
          <a:r>
            <a:rPr lang="ko-KR" altLang="en-US" sz="1100"/>
            <a:t>운영테스트 조서 사용 </a:t>
          </a:r>
          <a:r>
            <a:rPr lang="en-US" altLang="ko-KR" sz="1100"/>
            <a:t>(9400~9420</a:t>
          </a:r>
          <a:r>
            <a:rPr lang="en-US" altLang="ko-KR" sz="1100" baseline="0"/>
            <a:t> </a:t>
          </a:r>
          <a:r>
            <a:rPr lang="ko-KR" altLang="en-US" sz="1100" baseline="0"/>
            <a:t>참조</a:t>
          </a:r>
          <a:r>
            <a:rPr lang="en-US" altLang="ko-KR" sz="1100" baseline="0"/>
            <a:t>)</a:t>
          </a:r>
          <a:endParaRPr lang="ko-KR" altLang="en-US" sz="1100"/>
        </a:p>
      </xdr:txBody>
    </xdr:sp>
    <xdr:clientData/>
  </xdr:twoCellAnchor>
  <xdr:twoCellAnchor>
    <xdr:from>
      <xdr:col>0</xdr:col>
      <xdr:colOff>190500</xdr:colOff>
      <xdr:row>1</xdr:row>
      <xdr:rowOff>76201</xdr:rowOff>
    </xdr:from>
    <xdr:to>
      <xdr:col>2</xdr:col>
      <xdr:colOff>2695575</xdr:colOff>
      <xdr:row>5</xdr:row>
      <xdr:rowOff>28576</xdr:rowOff>
    </xdr:to>
    <xdr:sp macro="" textlink="">
      <xdr:nvSpPr>
        <xdr:cNvPr id="6" name="TextBox 5"/>
        <xdr:cNvSpPr txBox="1"/>
      </xdr:nvSpPr>
      <xdr:spPr>
        <a:xfrm>
          <a:off x="190500" y="314326"/>
          <a:ext cx="363855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3</xdr:col>
      <xdr:colOff>66675</xdr:colOff>
      <xdr:row>1</xdr:row>
      <xdr:rowOff>76201</xdr:rowOff>
    </xdr:from>
    <xdr:to>
      <xdr:col>3</xdr:col>
      <xdr:colOff>3705225</xdr:colOff>
      <xdr:row>5</xdr:row>
      <xdr:rowOff>28576</xdr:rowOff>
    </xdr:to>
    <xdr:sp macro="" textlink="">
      <xdr:nvSpPr>
        <xdr:cNvPr id="8" name="TextBox 7"/>
        <xdr:cNvSpPr txBox="1"/>
      </xdr:nvSpPr>
      <xdr:spPr>
        <a:xfrm>
          <a:off x="5791200" y="314326"/>
          <a:ext cx="363855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xdr:row>
      <xdr:rowOff>85725</xdr:rowOff>
    </xdr:from>
    <xdr:to>
      <xdr:col>3</xdr:col>
      <xdr:colOff>457200</xdr:colOff>
      <xdr:row>5</xdr:row>
      <xdr:rowOff>66675</xdr:rowOff>
    </xdr:to>
    <xdr:sp macro="" textlink="">
      <xdr:nvSpPr>
        <xdr:cNvPr id="4" name="TextBox 3"/>
        <xdr:cNvSpPr txBox="1"/>
      </xdr:nvSpPr>
      <xdr:spPr>
        <a:xfrm>
          <a:off x="276225" y="476250"/>
          <a:ext cx="363855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4</xdr:col>
      <xdr:colOff>419100</xdr:colOff>
      <xdr:row>1</xdr:row>
      <xdr:rowOff>85725</xdr:rowOff>
    </xdr:from>
    <xdr:to>
      <xdr:col>6</xdr:col>
      <xdr:colOff>0</xdr:colOff>
      <xdr:row>5</xdr:row>
      <xdr:rowOff>66675</xdr:rowOff>
    </xdr:to>
    <xdr:sp macro="" textlink="">
      <xdr:nvSpPr>
        <xdr:cNvPr id="5" name="TextBox 4"/>
        <xdr:cNvSpPr txBox="1"/>
      </xdr:nvSpPr>
      <xdr:spPr>
        <a:xfrm>
          <a:off x="4419600" y="476250"/>
          <a:ext cx="363855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1</xdr:col>
      <xdr:colOff>152400</xdr:colOff>
      <xdr:row>42</xdr:row>
      <xdr:rowOff>166406</xdr:rowOff>
    </xdr:from>
    <xdr:to>
      <xdr:col>8</xdr:col>
      <xdr:colOff>358587</xdr:colOff>
      <xdr:row>85</xdr:row>
      <xdr:rowOff>67235</xdr:rowOff>
    </xdr:to>
    <xdr:sp macro="" textlink="">
      <xdr:nvSpPr>
        <xdr:cNvPr id="2" name="TextBox 1"/>
        <xdr:cNvSpPr txBox="1"/>
      </xdr:nvSpPr>
      <xdr:spPr>
        <a:xfrm>
          <a:off x="309282" y="11932582"/>
          <a:ext cx="11266393" cy="71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ko-KR" sz="1050" baseline="0">
              <a:solidFill>
                <a:srgbClr val="7030A0"/>
              </a:solidFill>
              <a:effectLst/>
              <a:latin typeface="+mn-lt"/>
              <a:ea typeface="+mn-ea"/>
              <a:cs typeface="+mn-cs"/>
            </a:rPr>
            <a:t>(</a:t>
          </a:r>
          <a:r>
            <a:rPr lang="ko-KR" altLang="en-US" sz="1050" baseline="0">
              <a:solidFill>
                <a:srgbClr val="7030A0"/>
              </a:solidFill>
              <a:effectLst/>
              <a:latin typeface="+mn-lt"/>
              <a:ea typeface="+mn-ea"/>
              <a:cs typeface="+mn-cs"/>
            </a:rPr>
            <a:t>주</a:t>
          </a:r>
          <a:r>
            <a:rPr lang="en-US" altLang="ko-KR" sz="1050" baseline="0">
              <a:solidFill>
                <a:srgbClr val="7030A0"/>
              </a:solidFill>
              <a:effectLst/>
              <a:latin typeface="+mn-lt"/>
              <a:ea typeface="+mn-ea"/>
              <a:cs typeface="+mn-cs"/>
            </a:rPr>
            <a:t>1) </a:t>
          </a:r>
          <a:r>
            <a:rPr lang="ko-KR" altLang="en-US" sz="1050" baseline="0">
              <a:solidFill>
                <a:srgbClr val="7030A0"/>
              </a:solidFill>
              <a:effectLst/>
              <a:latin typeface="+mn-lt"/>
              <a:ea typeface="+mn-ea"/>
              <a:cs typeface="+mn-cs"/>
            </a:rPr>
            <a:t>유의적인 거래유형</a:t>
          </a:r>
          <a:r>
            <a:rPr lang="en-US" altLang="ko-KR" sz="1050" baseline="0">
              <a:solidFill>
                <a:srgbClr val="7030A0"/>
              </a:solidFill>
              <a:effectLst/>
              <a:latin typeface="+mn-lt"/>
              <a:ea typeface="+mn-ea"/>
              <a:cs typeface="+mn-cs"/>
            </a:rPr>
            <a:t>, </a:t>
          </a:r>
          <a:r>
            <a:rPr lang="ko-KR" altLang="en-US" sz="1050" baseline="0">
              <a:solidFill>
                <a:srgbClr val="7030A0"/>
              </a:solidFill>
              <a:effectLst/>
              <a:latin typeface="+mn-lt"/>
              <a:ea typeface="+mn-ea"/>
              <a:cs typeface="+mn-cs"/>
            </a:rPr>
            <a:t>계정잔액 및 공시와 관련경영진주장의 식별과 관련된 위험요소에는 다음이 포함된다</a:t>
          </a:r>
          <a:r>
            <a:rPr lang="en-US" altLang="ko-KR" sz="1050" baseline="0">
              <a:solidFill>
                <a:srgbClr val="7030A0"/>
              </a:solidFill>
              <a:effectLst/>
              <a:latin typeface="+mn-lt"/>
              <a:ea typeface="+mn-ea"/>
              <a:cs typeface="+mn-cs"/>
            </a:rPr>
            <a:t>(</a:t>
          </a:r>
          <a:r>
            <a:rPr lang="ko-KR" altLang="en-US" sz="1050" baseline="0">
              <a:solidFill>
                <a:srgbClr val="7030A0"/>
              </a:solidFill>
              <a:effectLst/>
              <a:latin typeface="+mn-lt"/>
              <a:ea typeface="+mn-ea"/>
              <a:cs typeface="+mn-cs"/>
            </a:rPr>
            <a:t>감사기준서 </a:t>
          </a:r>
          <a:r>
            <a:rPr lang="en-US" altLang="ko-KR" sz="1050" baseline="0">
              <a:solidFill>
                <a:srgbClr val="7030A0"/>
              </a:solidFill>
              <a:effectLst/>
              <a:latin typeface="+mn-lt"/>
              <a:ea typeface="+mn-ea"/>
              <a:cs typeface="+mn-cs"/>
            </a:rPr>
            <a:t>1100 </a:t>
          </a:r>
          <a:r>
            <a:rPr lang="ko-KR" altLang="en-US" sz="1050" baseline="0">
              <a:solidFill>
                <a:srgbClr val="7030A0"/>
              </a:solidFill>
              <a:effectLst/>
              <a:latin typeface="+mn-lt"/>
              <a:ea typeface="+mn-ea"/>
              <a:cs typeface="+mn-cs"/>
            </a:rPr>
            <a:t>문단 </a:t>
          </a:r>
          <a:r>
            <a:rPr lang="en-US" altLang="ko-KR" sz="1050" baseline="0">
              <a:solidFill>
                <a:srgbClr val="7030A0"/>
              </a:solidFill>
              <a:effectLst/>
              <a:latin typeface="+mn-lt"/>
              <a:ea typeface="+mn-ea"/>
              <a:cs typeface="+mn-cs"/>
            </a:rPr>
            <a:t>A37).</a:t>
          </a:r>
        </a:p>
        <a:p>
          <a:pPr marL="0" marR="0" lvl="0" indent="0" defTabSz="914400" eaLnBrk="1" fontAlgn="auto" latinLnBrk="0" hangingPunct="1">
            <a:lnSpc>
              <a:spcPct val="100000"/>
            </a:lnSpc>
            <a:spcBef>
              <a:spcPts val="0"/>
            </a:spcBef>
            <a:spcAft>
              <a:spcPts val="0"/>
            </a:spcAft>
            <a:buClrTx/>
            <a:buSzTx/>
            <a:buFontTx/>
            <a:buNone/>
            <a:tabLst/>
            <a:defRPr/>
          </a:pPr>
          <a:r>
            <a:rPr lang="ko-KR" altLang="ko-KR" sz="1050" baseline="0">
              <a:solidFill>
                <a:srgbClr val="7030A0"/>
              </a:solidFill>
              <a:effectLst/>
              <a:latin typeface="+mn-lt"/>
              <a:ea typeface="+mn-ea"/>
              <a:cs typeface="+mn-cs"/>
            </a:rPr>
            <a:t>• 계정의 규모와 구성</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오류 또는 부정으로 인한 왜곡표시에 대한 민감성</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계정으로 처리되거나 공시에 반영된 개별 거래의 활동규모</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복잡성 및 동질성</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거래유형 또는 공시의 성격</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거래유형 또는 공시와 연관된 회계처리 및 보고의 복잡성</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 내 손실에 대한 노출</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 또는 공시에 반영된 활동으로부터 유의적인 우발채무가 발생할 가능성</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 내 특수관계자 거래의 존재</a:t>
          </a:r>
          <a:r>
            <a:rPr lang="en-US" altLang="ko-KR" sz="1050" baseline="0">
              <a:solidFill>
                <a:srgbClr val="7030A0"/>
              </a:solidFill>
              <a:effectLst/>
              <a:latin typeface="+mn-lt"/>
              <a:ea typeface="+mn-ea"/>
              <a:cs typeface="+mn-cs"/>
            </a:rPr>
            <a:t/>
          </a:r>
          <a:br>
            <a:rPr lang="en-US" altLang="ko-KR" sz="1050" baseline="0">
              <a:solidFill>
                <a:srgbClr val="7030A0"/>
              </a:solidFill>
              <a:effectLst/>
              <a:latin typeface="+mn-lt"/>
              <a:ea typeface="+mn-ea"/>
              <a:cs typeface="+mn-cs"/>
            </a:rPr>
          </a:br>
          <a:r>
            <a:rPr lang="ko-KR" altLang="ko-KR" sz="1050" baseline="0">
              <a:solidFill>
                <a:srgbClr val="7030A0"/>
              </a:solidFill>
              <a:effectLst/>
              <a:latin typeface="+mn-lt"/>
              <a:ea typeface="+mn-ea"/>
              <a:cs typeface="+mn-cs"/>
            </a:rPr>
            <a:t>• 계정</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거래유형 또는 공시 특성의 전기 대비 변동</a:t>
          </a:r>
          <a:endParaRPr lang="en-US" altLang="ko-KR" sz="1050" baseline="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ko-KR" sz="1050" baseline="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ko-KR" sz="1050" b="0" baseline="0">
              <a:solidFill>
                <a:srgbClr val="7030A0"/>
              </a:solidFill>
              <a:effectLst/>
              <a:latin typeface="+mn-lt"/>
              <a:ea typeface="+mn-ea"/>
              <a:cs typeface="+mn-cs"/>
            </a:rPr>
            <a:t>(</a:t>
          </a:r>
          <a:r>
            <a:rPr lang="ko-KR" altLang="en-US" sz="1050" b="0" baseline="0">
              <a:solidFill>
                <a:srgbClr val="7030A0"/>
              </a:solidFill>
              <a:effectLst/>
              <a:latin typeface="+mn-lt"/>
              <a:ea typeface="+mn-ea"/>
              <a:cs typeface="+mn-cs"/>
            </a:rPr>
            <a:t>주</a:t>
          </a:r>
          <a:r>
            <a:rPr lang="en-US" altLang="ko-KR" sz="1050" b="0" baseline="0">
              <a:solidFill>
                <a:srgbClr val="7030A0"/>
              </a:solidFill>
              <a:effectLst/>
              <a:latin typeface="+mn-lt"/>
              <a:ea typeface="+mn-ea"/>
              <a:cs typeface="+mn-cs"/>
            </a:rPr>
            <a:t>2) </a:t>
          </a:r>
          <a:r>
            <a:rPr lang="ko-KR" altLang="en-US" sz="1050" b="0" baseline="0">
              <a:solidFill>
                <a:srgbClr val="7030A0"/>
              </a:solidFill>
              <a:effectLst/>
              <a:latin typeface="+mn-lt"/>
              <a:ea typeface="+mn-ea"/>
              <a:cs typeface="+mn-cs"/>
            </a:rPr>
            <a:t>부정위험</a:t>
          </a:r>
          <a:r>
            <a:rPr lang="en-US" altLang="ko-KR" sz="1050" b="0" baseline="0">
              <a:solidFill>
                <a:srgbClr val="7030A0"/>
              </a:solidFill>
              <a:effectLst/>
              <a:latin typeface="+mn-lt"/>
              <a:ea typeface="+mn-ea"/>
              <a:cs typeface="+mn-cs"/>
            </a:rPr>
            <a:t>, </a:t>
          </a:r>
          <a:r>
            <a:rPr lang="ko-KR" altLang="en-US" sz="1050" b="0" baseline="0">
              <a:solidFill>
                <a:srgbClr val="7030A0"/>
              </a:solidFill>
              <a:effectLst/>
              <a:latin typeface="+mn-lt"/>
              <a:ea typeface="+mn-ea"/>
              <a:cs typeface="+mn-cs"/>
            </a:rPr>
            <a:t>핵심감사사항</a:t>
          </a:r>
          <a:r>
            <a:rPr lang="en-US" altLang="ko-KR" sz="1050" b="0" baseline="0">
              <a:solidFill>
                <a:srgbClr val="7030A0"/>
              </a:solidFill>
              <a:effectLst/>
              <a:latin typeface="+mn-lt"/>
              <a:ea typeface="+mn-ea"/>
              <a:cs typeface="+mn-cs"/>
            </a:rPr>
            <a:t>(KAM)</a:t>
          </a:r>
          <a:r>
            <a:rPr lang="ko-KR" altLang="en-US" sz="1050" b="0" baseline="0">
              <a:solidFill>
                <a:srgbClr val="7030A0"/>
              </a:solidFill>
              <a:effectLst/>
              <a:latin typeface="+mn-lt"/>
              <a:ea typeface="+mn-ea"/>
              <a:cs typeface="+mn-cs"/>
            </a:rPr>
            <a:t>과 관련된  계정과목</a:t>
          </a:r>
          <a:r>
            <a:rPr lang="en-US" altLang="ko-KR" sz="1050" b="0" baseline="0">
              <a:solidFill>
                <a:srgbClr val="7030A0"/>
              </a:solidFill>
              <a:effectLst/>
              <a:latin typeface="+mn-lt"/>
              <a:ea typeface="+mn-ea"/>
              <a:cs typeface="+mn-cs"/>
            </a:rPr>
            <a:t>/</a:t>
          </a:r>
          <a:r>
            <a:rPr lang="ko-KR" altLang="en-US" sz="1050" b="0" baseline="0">
              <a:solidFill>
                <a:srgbClr val="7030A0"/>
              </a:solidFill>
              <a:effectLst/>
              <a:latin typeface="+mn-lt"/>
              <a:ea typeface="+mn-ea"/>
              <a:cs typeface="+mn-cs"/>
            </a:rPr>
            <a:t>공시와 경영진주장인 경우  해당 부정위험</a:t>
          </a:r>
          <a:r>
            <a:rPr lang="en-US" altLang="ko-KR" sz="1050" b="0" baseline="0">
              <a:solidFill>
                <a:srgbClr val="7030A0"/>
              </a:solidFill>
              <a:effectLst/>
              <a:latin typeface="+mn-lt"/>
              <a:ea typeface="+mn-ea"/>
              <a:cs typeface="+mn-cs"/>
            </a:rPr>
            <a:t>, </a:t>
          </a:r>
          <a:r>
            <a:rPr lang="ko-KR" altLang="en-US" sz="1050" b="0" baseline="0">
              <a:solidFill>
                <a:srgbClr val="7030A0"/>
              </a:solidFill>
              <a:effectLst/>
              <a:latin typeface="+mn-lt"/>
              <a:ea typeface="+mn-ea"/>
              <a:cs typeface="+mn-cs"/>
            </a:rPr>
            <a:t>핵심감사사항을 위험 평가의 근거에 기재하고  해당 계정</a:t>
          </a:r>
          <a:r>
            <a:rPr lang="en-US" altLang="ko-KR" sz="1050" b="0" baseline="0">
              <a:solidFill>
                <a:srgbClr val="7030A0"/>
              </a:solidFill>
              <a:effectLst/>
              <a:latin typeface="+mn-lt"/>
              <a:ea typeface="+mn-ea"/>
              <a:cs typeface="+mn-cs"/>
            </a:rPr>
            <a:t>/</a:t>
          </a:r>
          <a:r>
            <a:rPr lang="ko-KR" altLang="en-US" sz="1050" b="0" baseline="0">
              <a:solidFill>
                <a:srgbClr val="7030A0"/>
              </a:solidFill>
              <a:effectLst/>
              <a:latin typeface="+mn-lt"/>
              <a:ea typeface="+mn-ea"/>
              <a:cs typeface="+mn-cs"/>
            </a:rPr>
            <a:t>공시는 유의적인 계정으로 해당 경영진주장은 관련경영진주장으로 선택합니다</a:t>
          </a:r>
          <a:r>
            <a:rPr lang="en-US" altLang="ko-KR" sz="1050" b="0" baseline="0">
              <a:solidFill>
                <a:srgbClr val="7030A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altLang="ko-KR" sz="1050" baseline="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ko-KR" sz="1050" baseline="0">
              <a:solidFill>
                <a:srgbClr val="7030A0"/>
              </a:solidFill>
              <a:effectLst/>
              <a:latin typeface="+mn-lt"/>
              <a:ea typeface="+mn-ea"/>
              <a:cs typeface="+mn-cs"/>
            </a:rPr>
            <a:t>(</a:t>
          </a:r>
          <a:r>
            <a:rPr lang="ko-KR" altLang="en-US" sz="1050" baseline="0">
              <a:solidFill>
                <a:srgbClr val="7030A0"/>
              </a:solidFill>
              <a:effectLst/>
              <a:latin typeface="+mn-lt"/>
              <a:ea typeface="+mn-ea"/>
              <a:cs typeface="+mn-cs"/>
            </a:rPr>
            <a:t>주</a:t>
          </a:r>
          <a:r>
            <a:rPr lang="en-US" altLang="ko-KR" sz="1050" baseline="0">
              <a:solidFill>
                <a:srgbClr val="7030A0"/>
              </a:solidFill>
              <a:effectLst/>
              <a:latin typeface="+mn-lt"/>
              <a:ea typeface="+mn-ea"/>
              <a:cs typeface="+mn-cs"/>
            </a:rPr>
            <a:t>3) </a:t>
          </a:r>
          <a:r>
            <a:rPr lang="ko-KR" altLang="en-US" sz="1050" baseline="0">
              <a:solidFill>
                <a:srgbClr val="7030A0"/>
              </a:solidFill>
              <a:effectLst/>
              <a:latin typeface="+mn-lt"/>
              <a:ea typeface="+mn-ea"/>
              <a:cs typeface="+mn-cs"/>
            </a:rPr>
            <a:t>감사인이 여러 가지 발생가능한 잠재적인 왜곡표시의 유형들을 고려하기 위해 이용하는 경영진주장은 다음의 세 가지 범주로 분류된다</a:t>
          </a:r>
          <a:r>
            <a:rPr lang="en-US" altLang="ko-KR" sz="1050" baseline="0">
              <a:solidFill>
                <a:srgbClr val="7030A0"/>
              </a:solidFill>
              <a:effectLst/>
              <a:latin typeface="+mn-lt"/>
              <a:ea typeface="+mn-ea"/>
              <a:cs typeface="+mn-cs"/>
            </a:rPr>
            <a:t>. (</a:t>
          </a:r>
          <a:r>
            <a:rPr lang="ko-KR" altLang="en-US" sz="1050" baseline="0">
              <a:solidFill>
                <a:srgbClr val="7030A0"/>
              </a:solidFill>
              <a:effectLst/>
              <a:latin typeface="+mn-lt"/>
              <a:ea typeface="+mn-ea"/>
              <a:cs typeface="+mn-cs"/>
            </a:rPr>
            <a:t>감사기준서 </a:t>
          </a:r>
          <a:r>
            <a:rPr lang="en-US" altLang="ko-KR" sz="1050" baseline="0">
              <a:solidFill>
                <a:srgbClr val="7030A0"/>
              </a:solidFill>
              <a:effectLst/>
              <a:latin typeface="+mn-lt"/>
              <a:ea typeface="+mn-ea"/>
              <a:cs typeface="+mn-cs"/>
            </a:rPr>
            <a:t>315 </a:t>
          </a:r>
          <a:r>
            <a:rPr lang="ko-KR" altLang="en-US" sz="1050" baseline="0">
              <a:solidFill>
                <a:srgbClr val="7030A0"/>
              </a:solidFill>
              <a:effectLst/>
              <a:latin typeface="+mn-lt"/>
              <a:ea typeface="+mn-ea"/>
              <a:cs typeface="+mn-cs"/>
            </a:rPr>
            <a:t>문단 </a:t>
          </a:r>
          <a:r>
            <a:rPr lang="en-US" altLang="ko-KR" sz="1050" baseline="0">
              <a:solidFill>
                <a:srgbClr val="7030A0"/>
              </a:solidFill>
              <a:effectLst/>
              <a:latin typeface="+mn-lt"/>
              <a:ea typeface="+mn-ea"/>
              <a:cs typeface="+mn-cs"/>
            </a:rPr>
            <a:t>A125)</a:t>
          </a:r>
          <a:endParaRPr lang="ko-KR" altLang="ko-KR" sz="1050" baseline="0">
            <a:solidFill>
              <a:srgbClr val="7030A0"/>
            </a:solidFill>
            <a:effectLst/>
            <a:latin typeface="+mn-lt"/>
            <a:ea typeface="+mn-ea"/>
            <a:cs typeface="+mn-cs"/>
          </a:endParaRPr>
        </a:p>
        <a:p>
          <a:pPr marL="360000"/>
          <a:r>
            <a:rPr lang="en-US" altLang="ko-KR" sz="1050" baseline="0">
              <a:solidFill>
                <a:srgbClr val="7030A0"/>
              </a:solidFill>
              <a:effectLst/>
              <a:latin typeface="+mn-lt"/>
              <a:ea typeface="+mn-ea"/>
              <a:cs typeface="+mn-cs"/>
            </a:rPr>
            <a:t>(a) </a:t>
          </a:r>
          <a:r>
            <a:rPr lang="ko-KR" altLang="ko-KR" sz="1050" baseline="0">
              <a:solidFill>
                <a:srgbClr val="7030A0"/>
              </a:solidFill>
              <a:effectLst/>
              <a:latin typeface="+mn-lt"/>
              <a:ea typeface="+mn-ea"/>
              <a:cs typeface="+mn-cs"/>
            </a:rPr>
            <a:t>감사대상기간의 거래 및 사건의 유형에 대한 경영진주장</a:t>
          </a:r>
        </a:p>
        <a:p>
          <a:pPr marL="504000"/>
          <a:r>
            <a:rPr lang="en-US" altLang="ko-KR" sz="1050" baseline="0">
              <a:solidFill>
                <a:srgbClr val="7030A0"/>
              </a:solidFill>
              <a:effectLst/>
              <a:latin typeface="+mn-lt"/>
              <a:ea typeface="+mn-ea"/>
              <a:cs typeface="+mn-cs"/>
            </a:rPr>
            <a:t>(i) </a:t>
          </a:r>
          <a:r>
            <a:rPr lang="ko-KR" altLang="ko-KR" sz="1050" baseline="0">
              <a:solidFill>
                <a:srgbClr val="7030A0"/>
              </a:solidFill>
              <a:effectLst/>
              <a:latin typeface="+mn-lt"/>
              <a:ea typeface="+mn-ea"/>
              <a:cs typeface="+mn-cs"/>
            </a:rPr>
            <a:t>발생사실 </a:t>
          </a:r>
          <a:r>
            <a:rPr lang="en-US" altLang="ko-KR" sz="1050" baseline="0">
              <a:solidFill>
                <a:srgbClr val="7030A0"/>
              </a:solidFill>
              <a:effectLst/>
              <a:latin typeface="+mn-lt"/>
              <a:ea typeface="+mn-ea"/>
              <a:cs typeface="+mn-cs"/>
            </a:rPr>
            <a:t>–</a:t>
          </a:r>
          <a:r>
            <a:rPr lang="ko-KR" altLang="ko-KR" sz="1050" baseline="0">
              <a:solidFill>
                <a:srgbClr val="7030A0"/>
              </a:solidFill>
              <a:effectLst/>
              <a:latin typeface="+mn-lt"/>
              <a:ea typeface="+mn-ea"/>
              <a:cs typeface="+mn-cs"/>
            </a:rPr>
            <a:t>기록된 거래와 사건은 발생되었고 기업에 귀속됨</a:t>
          </a:r>
        </a:p>
        <a:p>
          <a:pPr marL="504000"/>
          <a:r>
            <a:rPr lang="en-US" altLang="ko-KR" sz="1050" baseline="0">
              <a:solidFill>
                <a:srgbClr val="7030A0"/>
              </a:solidFill>
              <a:effectLst/>
              <a:latin typeface="+mn-lt"/>
              <a:ea typeface="+mn-ea"/>
              <a:cs typeface="+mn-cs"/>
            </a:rPr>
            <a:t>(ii) </a:t>
          </a:r>
          <a:r>
            <a:rPr lang="ko-KR" altLang="ko-KR" sz="1050" baseline="0">
              <a:solidFill>
                <a:srgbClr val="7030A0"/>
              </a:solidFill>
              <a:effectLst/>
              <a:latin typeface="+mn-lt"/>
              <a:ea typeface="+mn-ea"/>
              <a:cs typeface="+mn-cs"/>
            </a:rPr>
            <a:t>완전성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기록되어야 하는 모든 거래와 사건은 기록되었음</a:t>
          </a:r>
        </a:p>
        <a:p>
          <a:pPr marL="504000"/>
          <a:r>
            <a:rPr lang="en-US" altLang="ko-KR" sz="1050" baseline="0">
              <a:solidFill>
                <a:srgbClr val="7030A0"/>
              </a:solidFill>
              <a:effectLst/>
              <a:latin typeface="+mn-lt"/>
              <a:ea typeface="+mn-ea"/>
              <a:cs typeface="+mn-cs"/>
            </a:rPr>
            <a:t>(iii) </a:t>
          </a:r>
          <a:r>
            <a:rPr lang="ko-KR" altLang="ko-KR" sz="1050" baseline="0">
              <a:solidFill>
                <a:srgbClr val="7030A0"/>
              </a:solidFill>
              <a:effectLst/>
              <a:latin typeface="+mn-lt"/>
              <a:ea typeface="+mn-ea"/>
              <a:cs typeface="+mn-cs"/>
            </a:rPr>
            <a:t>정확성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기록된 거래와 사건에 관련된 금액 및 기타 데이터는 적합하게 기록되었음</a:t>
          </a:r>
        </a:p>
        <a:p>
          <a:pPr marL="504000"/>
          <a:r>
            <a:rPr lang="en-US" altLang="ko-KR" sz="1050" baseline="0">
              <a:solidFill>
                <a:srgbClr val="7030A0"/>
              </a:solidFill>
              <a:effectLst/>
              <a:latin typeface="+mn-lt"/>
              <a:ea typeface="+mn-ea"/>
              <a:cs typeface="+mn-cs"/>
            </a:rPr>
            <a:t>(iv) </a:t>
          </a:r>
          <a:r>
            <a:rPr lang="ko-KR" altLang="ko-KR" sz="1050" baseline="0">
              <a:solidFill>
                <a:srgbClr val="7030A0"/>
              </a:solidFill>
              <a:effectLst/>
              <a:latin typeface="+mn-lt"/>
              <a:ea typeface="+mn-ea"/>
              <a:cs typeface="+mn-cs"/>
            </a:rPr>
            <a:t>기간귀속 </a:t>
          </a:r>
          <a:r>
            <a:rPr lang="en-US" altLang="ko-KR" sz="1050" baseline="0">
              <a:solidFill>
                <a:srgbClr val="7030A0"/>
              </a:solidFill>
              <a:effectLst/>
              <a:latin typeface="+mn-lt"/>
              <a:ea typeface="+mn-ea"/>
              <a:cs typeface="+mn-cs"/>
            </a:rPr>
            <a:t>–</a:t>
          </a:r>
          <a:r>
            <a:rPr lang="ko-KR" altLang="ko-KR" sz="1050" baseline="0">
              <a:solidFill>
                <a:srgbClr val="7030A0"/>
              </a:solidFill>
              <a:effectLst/>
              <a:latin typeface="+mn-lt"/>
              <a:ea typeface="+mn-ea"/>
              <a:cs typeface="+mn-cs"/>
            </a:rPr>
            <a:t>거래와 사건은 해당 보고기간에 기록되었음</a:t>
          </a:r>
        </a:p>
        <a:p>
          <a:pPr marL="504000"/>
          <a:r>
            <a:rPr lang="en-US" altLang="ko-KR" sz="1050" baseline="0">
              <a:solidFill>
                <a:srgbClr val="7030A0"/>
              </a:solidFill>
              <a:effectLst/>
              <a:latin typeface="+mn-lt"/>
              <a:ea typeface="+mn-ea"/>
              <a:cs typeface="+mn-cs"/>
            </a:rPr>
            <a:t>(v) </a:t>
          </a:r>
          <a:r>
            <a:rPr lang="ko-KR" altLang="ko-KR" sz="1050" baseline="0">
              <a:solidFill>
                <a:srgbClr val="7030A0"/>
              </a:solidFill>
              <a:effectLst/>
              <a:latin typeface="+mn-lt"/>
              <a:ea typeface="+mn-ea"/>
              <a:cs typeface="+mn-cs"/>
            </a:rPr>
            <a:t>분류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거래와 사건은 적절한 계정으로 기록되었음</a:t>
          </a:r>
        </a:p>
        <a:p>
          <a:pPr marL="360000"/>
          <a:r>
            <a:rPr lang="en-US" altLang="ko-KR" sz="1050" baseline="0">
              <a:solidFill>
                <a:srgbClr val="7030A0"/>
              </a:solidFill>
              <a:effectLst/>
              <a:latin typeface="+mn-lt"/>
              <a:ea typeface="+mn-ea"/>
              <a:cs typeface="+mn-cs"/>
            </a:rPr>
            <a:t>(b) </a:t>
          </a:r>
          <a:r>
            <a:rPr lang="ko-KR" altLang="ko-KR" sz="1050" baseline="0">
              <a:solidFill>
                <a:srgbClr val="7030A0"/>
              </a:solidFill>
              <a:effectLst/>
              <a:latin typeface="+mn-lt"/>
              <a:ea typeface="+mn-ea"/>
              <a:cs typeface="+mn-cs"/>
            </a:rPr>
            <a:t>보고기간말 계정잔액에 대한 경영진주장</a:t>
          </a:r>
        </a:p>
        <a:p>
          <a:pPr marL="504000"/>
          <a:r>
            <a:rPr lang="en-US" altLang="ko-KR" sz="1050" baseline="0">
              <a:solidFill>
                <a:srgbClr val="7030A0"/>
              </a:solidFill>
              <a:effectLst/>
              <a:latin typeface="+mn-lt"/>
              <a:ea typeface="+mn-ea"/>
              <a:cs typeface="+mn-cs"/>
            </a:rPr>
            <a:t>(i) </a:t>
          </a:r>
          <a:r>
            <a:rPr lang="ko-KR" altLang="ko-KR" sz="1050" baseline="0">
              <a:solidFill>
                <a:srgbClr val="7030A0"/>
              </a:solidFill>
              <a:effectLst/>
              <a:latin typeface="+mn-lt"/>
              <a:ea typeface="+mn-ea"/>
              <a:cs typeface="+mn-cs"/>
            </a:rPr>
            <a:t>실재성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자산</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부채 및 주주지분은 실재함</a:t>
          </a:r>
        </a:p>
        <a:p>
          <a:pPr marL="504000"/>
          <a:r>
            <a:rPr lang="en-US" altLang="ko-KR" sz="1050" baseline="0">
              <a:solidFill>
                <a:srgbClr val="7030A0"/>
              </a:solidFill>
              <a:effectLst/>
              <a:latin typeface="+mn-lt"/>
              <a:ea typeface="+mn-ea"/>
              <a:cs typeface="+mn-cs"/>
            </a:rPr>
            <a:t>(ii) </a:t>
          </a:r>
          <a:r>
            <a:rPr lang="ko-KR" altLang="ko-KR" sz="1050" baseline="0">
              <a:solidFill>
                <a:srgbClr val="7030A0"/>
              </a:solidFill>
              <a:effectLst/>
              <a:latin typeface="+mn-lt"/>
              <a:ea typeface="+mn-ea"/>
              <a:cs typeface="+mn-cs"/>
            </a:rPr>
            <a:t>권리와 의무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기업은 자산에 대한 권리를 보유하거나 통제하고 있으며 부채는 기업의 의무임</a:t>
          </a:r>
        </a:p>
        <a:p>
          <a:pPr marL="504000"/>
          <a:r>
            <a:rPr lang="en-US" altLang="ko-KR" sz="1050" baseline="0">
              <a:solidFill>
                <a:srgbClr val="7030A0"/>
              </a:solidFill>
              <a:effectLst/>
              <a:latin typeface="+mn-lt"/>
              <a:ea typeface="+mn-ea"/>
              <a:cs typeface="+mn-cs"/>
            </a:rPr>
            <a:t>(iii) </a:t>
          </a:r>
          <a:r>
            <a:rPr lang="ko-KR" altLang="ko-KR" sz="1050" baseline="0">
              <a:solidFill>
                <a:srgbClr val="7030A0"/>
              </a:solidFill>
              <a:effectLst/>
              <a:latin typeface="+mn-lt"/>
              <a:ea typeface="+mn-ea"/>
              <a:cs typeface="+mn-cs"/>
            </a:rPr>
            <a:t>완전성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기록되어야 하는 자산</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부채 및 주주지분은 모두 기록되었음</a:t>
          </a:r>
        </a:p>
        <a:p>
          <a:pPr marL="504000"/>
          <a:r>
            <a:rPr lang="en-US" altLang="ko-KR" sz="1050" baseline="0">
              <a:solidFill>
                <a:srgbClr val="7030A0"/>
              </a:solidFill>
              <a:effectLst/>
              <a:latin typeface="+mn-lt"/>
              <a:ea typeface="+mn-ea"/>
              <a:cs typeface="+mn-cs"/>
            </a:rPr>
            <a:t>(iv) </a:t>
          </a:r>
          <a:r>
            <a:rPr lang="ko-KR" altLang="ko-KR" sz="1050" baseline="0">
              <a:solidFill>
                <a:srgbClr val="7030A0"/>
              </a:solidFill>
              <a:effectLst/>
              <a:latin typeface="+mn-lt"/>
              <a:ea typeface="+mn-ea"/>
              <a:cs typeface="+mn-cs"/>
            </a:rPr>
            <a:t>평가와 배분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자산</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부채 및 주주지분은 적합한 금액으로 재무제표에 계상되어 있으며</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평가나 배분의 결과는 적합하게 기록되어 있음</a:t>
          </a:r>
        </a:p>
        <a:p>
          <a:pPr marL="360000"/>
          <a:r>
            <a:rPr lang="en-US" altLang="ko-KR" sz="1050" baseline="0">
              <a:solidFill>
                <a:srgbClr val="7030A0"/>
              </a:solidFill>
              <a:effectLst/>
              <a:latin typeface="+mn-lt"/>
              <a:ea typeface="+mn-ea"/>
              <a:cs typeface="+mn-cs"/>
            </a:rPr>
            <a:t>(c) </a:t>
          </a:r>
          <a:r>
            <a:rPr lang="ko-KR" altLang="ko-KR" sz="1050" baseline="0">
              <a:solidFill>
                <a:srgbClr val="7030A0"/>
              </a:solidFill>
              <a:effectLst/>
              <a:latin typeface="+mn-lt"/>
              <a:ea typeface="+mn-ea"/>
              <a:cs typeface="+mn-cs"/>
            </a:rPr>
            <a:t>표시와 공시에 대한 경영진주장</a:t>
          </a:r>
        </a:p>
        <a:p>
          <a:pPr marL="504000"/>
          <a:r>
            <a:rPr lang="en-US" altLang="ko-KR" sz="1050" baseline="0">
              <a:solidFill>
                <a:srgbClr val="7030A0"/>
              </a:solidFill>
              <a:effectLst/>
              <a:latin typeface="+mn-lt"/>
              <a:ea typeface="+mn-ea"/>
              <a:cs typeface="+mn-cs"/>
            </a:rPr>
            <a:t>(i) </a:t>
          </a:r>
          <a:r>
            <a:rPr lang="ko-KR" altLang="ko-KR" sz="1050" baseline="0">
              <a:solidFill>
                <a:srgbClr val="7030A0"/>
              </a:solidFill>
              <a:effectLst/>
              <a:latin typeface="+mn-lt"/>
              <a:ea typeface="+mn-ea"/>
              <a:cs typeface="+mn-cs"/>
            </a:rPr>
            <a:t>발생사실과 권리와 의무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공시된 사건</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거래와 기타사항들은 발생되었으며 기업에 귀속됨</a:t>
          </a:r>
        </a:p>
        <a:p>
          <a:pPr marL="504000"/>
          <a:r>
            <a:rPr lang="en-US" altLang="ko-KR" sz="1050" baseline="0">
              <a:solidFill>
                <a:srgbClr val="7030A0"/>
              </a:solidFill>
              <a:effectLst/>
              <a:latin typeface="+mn-lt"/>
              <a:ea typeface="+mn-ea"/>
              <a:cs typeface="+mn-cs"/>
            </a:rPr>
            <a:t>(ii) </a:t>
          </a:r>
          <a:r>
            <a:rPr lang="ko-KR" altLang="ko-KR" sz="1050" baseline="0">
              <a:solidFill>
                <a:srgbClr val="7030A0"/>
              </a:solidFill>
              <a:effectLst/>
              <a:latin typeface="+mn-lt"/>
              <a:ea typeface="+mn-ea"/>
              <a:cs typeface="+mn-cs"/>
            </a:rPr>
            <a:t>완전성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재무제표에 포함되어야 하는 공시들은 모두 포함되어 있음</a:t>
          </a:r>
        </a:p>
        <a:p>
          <a:pPr marL="504000"/>
          <a:r>
            <a:rPr lang="en-US" altLang="ko-KR" sz="1050" baseline="0">
              <a:solidFill>
                <a:srgbClr val="7030A0"/>
              </a:solidFill>
              <a:effectLst/>
              <a:latin typeface="+mn-lt"/>
              <a:ea typeface="+mn-ea"/>
              <a:cs typeface="+mn-cs"/>
            </a:rPr>
            <a:t>(iii) </a:t>
          </a:r>
          <a:r>
            <a:rPr lang="ko-KR" altLang="ko-KR" sz="1050" baseline="0">
              <a:solidFill>
                <a:srgbClr val="7030A0"/>
              </a:solidFill>
              <a:effectLst/>
              <a:latin typeface="+mn-lt"/>
              <a:ea typeface="+mn-ea"/>
              <a:cs typeface="+mn-cs"/>
            </a:rPr>
            <a:t>분류와 이해가능성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재무정보는 적절하게 표시되고 기술되어 있으며</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공시들은 명확하게 표현되어 있음</a:t>
          </a:r>
        </a:p>
        <a:p>
          <a:pPr marL="504000"/>
          <a:r>
            <a:rPr lang="en-US" altLang="ko-KR" sz="1050" baseline="0">
              <a:solidFill>
                <a:srgbClr val="7030A0"/>
              </a:solidFill>
              <a:effectLst/>
              <a:latin typeface="+mn-lt"/>
              <a:ea typeface="+mn-ea"/>
              <a:cs typeface="+mn-cs"/>
            </a:rPr>
            <a:t>(iv) </a:t>
          </a:r>
          <a:r>
            <a:rPr lang="ko-KR" altLang="ko-KR" sz="1050" baseline="0">
              <a:solidFill>
                <a:srgbClr val="7030A0"/>
              </a:solidFill>
              <a:effectLst/>
              <a:latin typeface="+mn-lt"/>
              <a:ea typeface="+mn-ea"/>
              <a:cs typeface="+mn-cs"/>
            </a:rPr>
            <a:t>정확성과 평가 </a:t>
          </a:r>
          <a:r>
            <a:rPr lang="en-US" altLang="ko-KR" sz="1050" baseline="0">
              <a:solidFill>
                <a:srgbClr val="7030A0"/>
              </a:solidFill>
              <a:effectLst/>
              <a:latin typeface="+mn-lt"/>
              <a:ea typeface="+mn-ea"/>
              <a:cs typeface="+mn-cs"/>
            </a:rPr>
            <a:t>– </a:t>
          </a:r>
          <a:r>
            <a:rPr lang="ko-KR" altLang="ko-KR" sz="1050" baseline="0">
              <a:solidFill>
                <a:srgbClr val="7030A0"/>
              </a:solidFill>
              <a:effectLst/>
              <a:latin typeface="+mn-lt"/>
              <a:ea typeface="+mn-ea"/>
              <a:cs typeface="+mn-cs"/>
            </a:rPr>
            <a:t>재무정보 및 기타의 정보는 공정하게 그리고 적합한 금액으로 공시되어 있음</a:t>
          </a:r>
          <a:endParaRPr lang="en-US" altLang="ko-KR" sz="1050" baseline="0">
            <a:solidFill>
              <a:srgbClr val="7030A0"/>
            </a:solidFill>
            <a:effectLst/>
            <a:latin typeface="+mn-lt"/>
            <a:ea typeface="+mn-ea"/>
            <a:cs typeface="+mn-cs"/>
          </a:endParaRPr>
        </a:p>
        <a:p>
          <a:endParaRPr lang="en-US" altLang="ko-KR" sz="1050" baseline="0">
            <a:solidFill>
              <a:srgbClr val="7030A0"/>
            </a:solidFill>
            <a:effectLst/>
            <a:latin typeface="+mn-lt"/>
            <a:ea typeface="+mn-ea"/>
            <a:cs typeface="+mn-cs"/>
          </a:endParaRPr>
        </a:p>
        <a:p>
          <a:r>
            <a:rPr lang="ko-KR" altLang="en-US" sz="1050" baseline="0">
              <a:solidFill>
                <a:srgbClr val="7030A0"/>
              </a:solidFill>
              <a:effectLst/>
              <a:latin typeface="+mn-lt"/>
              <a:ea typeface="+mn-ea"/>
              <a:cs typeface="+mn-cs"/>
            </a:rPr>
            <a:t>  감사인은 경영진주장을 위에 기술된 대로 이용할 수도 있고</a:t>
          </a:r>
          <a:r>
            <a:rPr lang="en-US" altLang="ko-KR" sz="1050" baseline="0">
              <a:solidFill>
                <a:srgbClr val="7030A0"/>
              </a:solidFill>
              <a:effectLst/>
              <a:latin typeface="+mn-lt"/>
              <a:ea typeface="+mn-ea"/>
              <a:cs typeface="+mn-cs"/>
            </a:rPr>
            <a:t>, </a:t>
          </a:r>
          <a:r>
            <a:rPr lang="ko-KR" altLang="en-US" sz="1050" baseline="0">
              <a:solidFill>
                <a:srgbClr val="7030A0"/>
              </a:solidFill>
              <a:effectLst/>
              <a:latin typeface="+mn-lt"/>
              <a:ea typeface="+mn-ea"/>
              <a:cs typeface="+mn-cs"/>
            </a:rPr>
            <a:t>위에 기술된 모든 측면이 포괄되었다면 다르게 표현할 수도 있다</a:t>
          </a:r>
          <a:r>
            <a:rPr lang="en-US" altLang="ko-KR" sz="1050" baseline="0">
              <a:solidFill>
                <a:srgbClr val="7030A0"/>
              </a:solidFill>
              <a:effectLst/>
              <a:latin typeface="+mn-lt"/>
              <a:ea typeface="+mn-ea"/>
              <a:cs typeface="+mn-cs"/>
            </a:rPr>
            <a:t>. </a:t>
          </a:r>
        </a:p>
        <a:p>
          <a:r>
            <a:rPr lang="ko-KR" altLang="en-US" sz="1050" baseline="0">
              <a:solidFill>
                <a:srgbClr val="7030A0"/>
              </a:solidFill>
              <a:effectLst/>
              <a:latin typeface="+mn-lt"/>
              <a:ea typeface="+mn-ea"/>
              <a:cs typeface="+mn-cs"/>
            </a:rPr>
            <a:t>  예를 들어</a:t>
          </a:r>
          <a:r>
            <a:rPr lang="en-US" altLang="ko-KR" sz="1050" baseline="0">
              <a:solidFill>
                <a:srgbClr val="7030A0"/>
              </a:solidFill>
              <a:effectLst/>
              <a:latin typeface="+mn-lt"/>
              <a:ea typeface="+mn-ea"/>
              <a:cs typeface="+mn-cs"/>
            </a:rPr>
            <a:t>, </a:t>
          </a:r>
          <a:r>
            <a:rPr lang="ko-KR" altLang="en-US" sz="1050" baseline="0">
              <a:solidFill>
                <a:srgbClr val="7030A0"/>
              </a:solidFill>
              <a:effectLst/>
              <a:latin typeface="+mn-lt"/>
              <a:ea typeface="+mn-ea"/>
              <a:cs typeface="+mn-cs"/>
            </a:rPr>
            <a:t>감사인은 거래와 사건에 대한 경영진주장을 계정잔액에 대한 경영진주장과 결합시킬 수도 있을 것이다</a:t>
          </a:r>
          <a:r>
            <a:rPr lang="en-US" altLang="ko-KR" sz="1050" baseline="0">
              <a:solidFill>
                <a:srgbClr val="7030A0"/>
              </a:solidFill>
              <a:effectLst/>
              <a:latin typeface="+mn-lt"/>
              <a:ea typeface="+mn-ea"/>
              <a:cs typeface="+mn-cs"/>
            </a:rPr>
            <a:t>.</a:t>
          </a:r>
          <a:endParaRPr lang="ko-KR" altLang="ko-KR" sz="1050" baseline="0">
            <a:solidFill>
              <a:srgbClr val="7030A0"/>
            </a:solidFill>
            <a:effectLst/>
            <a:latin typeface="+mn-lt"/>
            <a:ea typeface="+mn-ea"/>
            <a:cs typeface="+mn-cs"/>
          </a:endParaRPr>
        </a:p>
        <a:p>
          <a:endParaRPr lang="ko-KR" altLang="en-US" sz="105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57150</xdr:rowOff>
    </xdr:from>
    <xdr:to>
      <xdr:col>2</xdr:col>
      <xdr:colOff>1025899</xdr:colOff>
      <xdr:row>5</xdr:row>
      <xdr:rowOff>15128</xdr:rowOff>
    </xdr:to>
    <xdr:sp macro="" textlink="">
      <xdr:nvSpPr>
        <xdr:cNvPr id="2" name="TextBox 1"/>
        <xdr:cNvSpPr txBox="1"/>
      </xdr:nvSpPr>
      <xdr:spPr>
        <a:xfrm>
          <a:off x="171450" y="295275"/>
          <a:ext cx="3197599" cy="65330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3</xdr:col>
      <xdr:colOff>587188</xdr:colOff>
      <xdr:row>1</xdr:row>
      <xdr:rowOff>57150</xdr:rowOff>
    </xdr:from>
    <xdr:to>
      <xdr:col>6</xdr:col>
      <xdr:colOff>895350</xdr:colOff>
      <xdr:row>5</xdr:row>
      <xdr:rowOff>15128</xdr:rowOff>
    </xdr:to>
    <xdr:sp macro="" textlink="">
      <xdr:nvSpPr>
        <xdr:cNvPr id="3" name="TextBox 2"/>
        <xdr:cNvSpPr txBox="1"/>
      </xdr:nvSpPr>
      <xdr:spPr>
        <a:xfrm>
          <a:off x="4406713" y="295275"/>
          <a:ext cx="4556312" cy="65330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85725</xdr:rowOff>
    </xdr:from>
    <xdr:to>
      <xdr:col>3</xdr:col>
      <xdr:colOff>1144681</xdr:colOff>
      <xdr:row>5</xdr:row>
      <xdr:rowOff>66675</xdr:rowOff>
    </xdr:to>
    <xdr:sp macro="" textlink="">
      <xdr:nvSpPr>
        <xdr:cNvPr id="2" name="TextBox 1"/>
        <xdr:cNvSpPr txBox="1"/>
      </xdr:nvSpPr>
      <xdr:spPr>
        <a:xfrm>
          <a:off x="180975" y="476250"/>
          <a:ext cx="4048125"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editAs="oneCell">
    <xdr:from>
      <xdr:col>4</xdr:col>
      <xdr:colOff>1123</xdr:colOff>
      <xdr:row>1</xdr:row>
      <xdr:rowOff>85725</xdr:rowOff>
    </xdr:from>
    <xdr:to>
      <xdr:col>6</xdr:col>
      <xdr:colOff>918324</xdr:colOff>
      <xdr:row>5</xdr:row>
      <xdr:rowOff>66675</xdr:rowOff>
    </xdr:to>
    <xdr:sp macro="" textlink="">
      <xdr:nvSpPr>
        <xdr:cNvPr id="3" name="TextBox 2"/>
        <xdr:cNvSpPr txBox="1"/>
      </xdr:nvSpPr>
      <xdr:spPr>
        <a:xfrm>
          <a:off x="4640358" y="477931"/>
          <a:ext cx="4581525" cy="65330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1</xdr:col>
      <xdr:colOff>95250</xdr:colOff>
      <xdr:row>24</xdr:row>
      <xdr:rowOff>31750</xdr:rowOff>
    </xdr:from>
    <xdr:to>
      <xdr:col>9</xdr:col>
      <xdr:colOff>158563</xdr:colOff>
      <xdr:row>57</xdr:row>
      <xdr:rowOff>67235</xdr:rowOff>
    </xdr:to>
    <xdr:sp macro="" textlink="">
      <xdr:nvSpPr>
        <xdr:cNvPr id="5" name="TextBox 4"/>
        <xdr:cNvSpPr txBox="1"/>
      </xdr:nvSpPr>
      <xdr:spPr>
        <a:xfrm>
          <a:off x="274544" y="6273426"/>
          <a:ext cx="13263843" cy="70615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indent="-359410" algn="l" latinLnBrk="1">
            <a:lnSpc>
              <a:spcPct val="107000"/>
            </a:lnSpc>
            <a:spcAft>
              <a:spcPts val="0"/>
            </a:spcAft>
          </a:pPr>
          <a:r>
            <a:rPr lang="en-US" altLang="ko-KR" sz="1050" kern="100">
              <a:effectLst/>
              <a:latin typeface="+mn-ea"/>
              <a:ea typeface="+mn-ea"/>
              <a:cs typeface="Times New Roman" panose="02020603050405020304" pitchFamily="18" charset="0"/>
            </a:rPr>
            <a:t>(</a:t>
          </a:r>
          <a:r>
            <a:rPr lang="ko-KR" altLang="ko-KR" sz="1050" kern="100">
              <a:solidFill>
                <a:srgbClr val="7030A0"/>
              </a:solidFill>
              <a:effectLst/>
              <a:latin typeface="+mn-ea"/>
              <a:ea typeface="+mn-ea"/>
              <a:cs typeface="Times New Roman" panose="02020603050405020304" pitchFamily="18" charset="0"/>
            </a:rPr>
            <a:t>주</a:t>
          </a:r>
          <a:r>
            <a:rPr lang="en-US" altLang="ko-KR" sz="1050" kern="100">
              <a:solidFill>
                <a:srgbClr val="7030A0"/>
              </a:solidFill>
              <a:effectLst/>
              <a:latin typeface="+mn-ea"/>
              <a:ea typeface="+mn-ea"/>
              <a:cs typeface="Times New Roman" panose="02020603050405020304" pitchFamily="18" charset="0"/>
            </a:rPr>
            <a:t>1) System </a:t>
          </a:r>
          <a:r>
            <a:rPr lang="ko-KR" altLang="en-US" sz="1050" kern="100">
              <a:solidFill>
                <a:srgbClr val="7030A0"/>
              </a:solidFill>
              <a:effectLst/>
              <a:latin typeface="+mn-ea"/>
              <a:ea typeface="+mn-ea"/>
              <a:cs typeface="Times New Roman" panose="02020603050405020304" pitchFamily="18" charset="0"/>
            </a:rPr>
            <a:t>범주</a:t>
          </a:r>
          <a:r>
            <a:rPr lang="en-US" altLang="ko-KR" sz="1050" kern="100">
              <a:solidFill>
                <a:srgbClr val="7030A0"/>
              </a:solidFill>
              <a:effectLst/>
              <a:latin typeface="+mn-ea"/>
              <a:ea typeface="+mn-ea"/>
              <a:cs typeface="Times New Roman" panose="02020603050405020304" pitchFamily="18" charset="0"/>
            </a:rPr>
            <a:t>	</a:t>
          </a:r>
        </a:p>
        <a:p>
          <a:pPr marL="396000" indent="-144000" algn="l" latinLnBrk="1">
            <a:lnSpc>
              <a:spcPct val="107000"/>
            </a:lnSpc>
            <a:spcAft>
              <a:spcPts val="0"/>
            </a:spcAft>
            <a:buFont typeface="Arial" panose="020B0604020202020204" pitchFamily="34" charset="0"/>
            <a:buChar char="•"/>
          </a:pPr>
          <a:r>
            <a:rPr lang="en-US" altLang="ko-KR" sz="1050" kern="100">
              <a:solidFill>
                <a:srgbClr val="7030A0"/>
              </a:solidFill>
              <a:effectLst/>
              <a:latin typeface="+mn-ea"/>
              <a:ea typeface="+mn-ea"/>
              <a:cs typeface="Times New Roman" panose="02020603050405020304" pitchFamily="18" charset="0"/>
            </a:rPr>
            <a:t>Supporting System:</a:t>
          </a:r>
          <a:r>
            <a:rPr lang="en-US" altLang="ko-KR" sz="1050" kern="100" baseline="0">
              <a:solidFill>
                <a:srgbClr val="7030A0"/>
              </a:solidFill>
              <a:effectLst/>
              <a:latin typeface="+mn-ea"/>
              <a:ea typeface="+mn-ea"/>
              <a:cs typeface="Times New Roman" panose="02020603050405020304" pitchFamily="18" charset="0"/>
            </a:rPr>
            <a:t> </a:t>
          </a:r>
          <a:r>
            <a:rPr lang="ko-KR" altLang="en-US" sz="1050" kern="100">
              <a:solidFill>
                <a:srgbClr val="7030A0"/>
              </a:solidFill>
              <a:effectLst/>
              <a:latin typeface="+mn-ea"/>
              <a:ea typeface="+mn-ea"/>
              <a:cs typeface="Times New Roman" panose="02020603050405020304" pitchFamily="18" charset="0"/>
            </a:rPr>
            <a:t>시스템 운영 관리</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프로그램 변경관리</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데이터 관리</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권한관리</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시스템접속</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네트워크 관리  </a:t>
          </a:r>
          <a:r>
            <a:rPr lang="en-US" altLang="ko-KR" sz="1050" kern="100">
              <a:solidFill>
                <a:srgbClr val="7030A0"/>
              </a:solidFill>
              <a:effectLst/>
              <a:latin typeface="+mn-ea"/>
              <a:ea typeface="+mn-ea"/>
              <a:cs typeface="Times New Roman" panose="02020603050405020304" pitchFamily="18" charset="0"/>
            </a:rPr>
            <a:t>System (Business </a:t>
          </a:r>
          <a:r>
            <a:rPr lang="ko-KR" altLang="en-US" sz="1050" kern="100">
              <a:solidFill>
                <a:srgbClr val="7030A0"/>
              </a:solidFill>
              <a:effectLst/>
              <a:latin typeface="+mn-ea"/>
              <a:ea typeface="+mn-ea"/>
              <a:cs typeface="Times New Roman" panose="02020603050405020304" pitchFamily="18" charset="0"/>
            </a:rPr>
            <a:t>와 직접연관없음</a:t>
          </a:r>
          <a:r>
            <a:rPr lang="en-US" altLang="ko-KR" sz="1050" kern="100">
              <a:solidFill>
                <a:srgbClr val="7030A0"/>
              </a:solidFill>
              <a:effectLst/>
              <a:latin typeface="+mn-ea"/>
              <a:ea typeface="+mn-ea"/>
              <a:cs typeface="Times New Roman" panose="02020603050405020304" pitchFamily="18" charset="0"/>
            </a:rPr>
            <a:t>)</a:t>
          </a:r>
        </a:p>
        <a:p>
          <a:pPr marL="396000" indent="-144000" algn="l" latinLnBrk="1">
            <a:lnSpc>
              <a:spcPct val="107000"/>
            </a:lnSpc>
            <a:spcAft>
              <a:spcPts val="0"/>
            </a:spcAft>
            <a:buFont typeface="Arial" panose="020B0604020202020204" pitchFamily="34" charset="0"/>
            <a:buChar char="•"/>
          </a:pPr>
          <a:r>
            <a:rPr lang="en-US" altLang="ko-KR" sz="1050" kern="100">
              <a:solidFill>
                <a:srgbClr val="7030A0"/>
              </a:solidFill>
              <a:effectLst/>
              <a:latin typeface="+mn-ea"/>
              <a:ea typeface="+mn-ea"/>
              <a:cs typeface="Times New Roman" panose="02020603050405020304" pitchFamily="18" charset="0"/>
            </a:rPr>
            <a:t>BI Application: SAP BW</a:t>
          </a:r>
          <a:r>
            <a:rPr lang="ko-KR" altLang="en-US" sz="1050" kern="100">
              <a:solidFill>
                <a:srgbClr val="7030A0"/>
              </a:solidFill>
              <a:effectLst/>
              <a:latin typeface="+mn-ea"/>
              <a:ea typeface="+mn-ea"/>
              <a:cs typeface="Times New Roman" panose="02020603050405020304" pitchFamily="18" charset="0"/>
            </a:rPr>
            <a:t>와 같이 운영 </a:t>
          </a:r>
          <a:r>
            <a:rPr lang="en-US" altLang="ko-KR" sz="1050" kern="100">
              <a:solidFill>
                <a:srgbClr val="7030A0"/>
              </a:solidFill>
              <a:effectLst/>
              <a:latin typeface="+mn-ea"/>
              <a:ea typeface="+mn-ea"/>
              <a:cs typeface="Times New Roman" panose="02020603050405020304" pitchFamily="18" charset="0"/>
            </a:rPr>
            <a:t>System</a:t>
          </a:r>
          <a:r>
            <a:rPr lang="ko-KR" altLang="en-US" sz="1050" kern="100">
              <a:solidFill>
                <a:srgbClr val="7030A0"/>
              </a:solidFill>
              <a:effectLst/>
              <a:latin typeface="+mn-ea"/>
              <a:ea typeface="+mn-ea"/>
              <a:cs typeface="Times New Roman" panose="02020603050405020304" pitchFamily="18" charset="0"/>
            </a:rPr>
            <a:t>이 아닌 정보편집</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제공 목적의 </a:t>
          </a:r>
          <a:r>
            <a:rPr lang="en-US" altLang="ko-KR" sz="1050" kern="100">
              <a:solidFill>
                <a:srgbClr val="7030A0"/>
              </a:solidFill>
              <a:effectLst/>
              <a:latin typeface="+mn-ea"/>
              <a:ea typeface="+mn-ea"/>
              <a:cs typeface="Times New Roman" panose="02020603050405020304" pitchFamily="18" charset="0"/>
            </a:rPr>
            <a:t>Application</a:t>
          </a:r>
        </a:p>
        <a:p>
          <a:pPr marL="396000" indent="-144000" algn="l" latinLnBrk="1">
            <a:lnSpc>
              <a:spcPct val="107000"/>
            </a:lnSpc>
            <a:spcAft>
              <a:spcPts val="0"/>
            </a:spcAft>
            <a:buFont typeface="Arial" panose="020B0604020202020204" pitchFamily="34" charset="0"/>
            <a:buChar char="•"/>
          </a:pPr>
          <a:r>
            <a:rPr lang="en-US" altLang="ko-KR" sz="1050" kern="100">
              <a:solidFill>
                <a:srgbClr val="7030A0"/>
              </a:solidFill>
              <a:effectLst/>
              <a:latin typeface="+mn-ea"/>
              <a:ea typeface="+mn-ea"/>
              <a:cs typeface="Times New Roman" panose="02020603050405020304" pitchFamily="18" charset="0"/>
            </a:rPr>
            <a:t>Business Application: Business </a:t>
          </a:r>
          <a:r>
            <a:rPr lang="ko-KR" altLang="en-US" sz="1050" kern="100">
              <a:solidFill>
                <a:srgbClr val="7030A0"/>
              </a:solidFill>
              <a:effectLst/>
              <a:latin typeface="+mn-ea"/>
              <a:ea typeface="+mn-ea"/>
              <a:cs typeface="Times New Roman" panose="02020603050405020304" pitchFamily="18" charset="0"/>
            </a:rPr>
            <a:t>업무관련 </a:t>
          </a:r>
          <a:r>
            <a:rPr lang="en-US" altLang="ko-KR" sz="1050" kern="100">
              <a:solidFill>
                <a:srgbClr val="7030A0"/>
              </a:solidFill>
              <a:effectLst/>
              <a:latin typeface="+mn-ea"/>
              <a:ea typeface="+mn-ea"/>
              <a:cs typeface="Times New Roman" panose="02020603050405020304" pitchFamily="18" charset="0"/>
            </a:rPr>
            <a:t>Application</a:t>
          </a:r>
        </a:p>
        <a:p>
          <a:pPr marL="396000" indent="-144000" algn="l" latinLnBrk="1">
            <a:lnSpc>
              <a:spcPct val="107000"/>
            </a:lnSpc>
            <a:spcAft>
              <a:spcPts val="0"/>
            </a:spcAft>
            <a:buFont typeface="Arial" panose="020B0604020202020204" pitchFamily="34" charset="0"/>
            <a:buChar char="•"/>
          </a:pPr>
          <a:r>
            <a:rPr lang="en-US" altLang="ko-KR" sz="1050" kern="100">
              <a:solidFill>
                <a:srgbClr val="7030A0"/>
              </a:solidFill>
              <a:effectLst/>
              <a:latin typeface="+mn-ea"/>
              <a:ea typeface="+mn-ea"/>
              <a:cs typeface="Times New Roman" panose="02020603050405020304" pitchFamily="18" charset="0"/>
            </a:rPr>
            <a:t>Risk Monitoring Application: Risk </a:t>
          </a:r>
          <a:r>
            <a:rPr lang="ko-KR" altLang="en-US" sz="1050" kern="100">
              <a:solidFill>
                <a:srgbClr val="7030A0"/>
              </a:solidFill>
              <a:effectLst/>
              <a:latin typeface="+mn-ea"/>
              <a:ea typeface="+mn-ea"/>
              <a:cs typeface="Times New Roman" panose="02020603050405020304" pitchFamily="18" charset="0"/>
            </a:rPr>
            <a:t>관리를 위한 모니터링 목적의 </a:t>
          </a:r>
          <a:r>
            <a:rPr lang="en-US" altLang="ko-KR" sz="1050" kern="100">
              <a:solidFill>
                <a:srgbClr val="7030A0"/>
              </a:solidFill>
              <a:effectLst/>
              <a:latin typeface="+mn-ea"/>
              <a:ea typeface="+mn-ea"/>
              <a:cs typeface="Times New Roman" panose="02020603050405020304" pitchFamily="18" charset="0"/>
            </a:rPr>
            <a:t>Application (=Enterprise Risk Managemnet)</a:t>
          </a:r>
        </a:p>
        <a:p>
          <a:pPr marL="396000" indent="-144000" algn="l" latinLnBrk="1">
            <a:lnSpc>
              <a:spcPct val="107000"/>
            </a:lnSpc>
            <a:spcAft>
              <a:spcPts val="0"/>
            </a:spcAft>
            <a:buFont typeface="Arial" panose="020B0604020202020204" pitchFamily="34" charset="0"/>
            <a:buChar char="•"/>
          </a:pPr>
          <a:r>
            <a:rPr lang="en-US" altLang="ko-KR" sz="1050" kern="100">
              <a:solidFill>
                <a:srgbClr val="7030A0"/>
              </a:solidFill>
              <a:effectLst/>
              <a:latin typeface="+mn-ea"/>
              <a:ea typeface="+mn-ea"/>
              <a:cs typeface="Times New Roman" panose="02020603050405020304" pitchFamily="18" charset="0"/>
            </a:rPr>
            <a:t>Performance Monitoring Application: </a:t>
          </a:r>
          <a:r>
            <a:rPr lang="ko-KR" altLang="en-US" sz="1050" kern="100">
              <a:solidFill>
                <a:srgbClr val="7030A0"/>
              </a:solidFill>
              <a:effectLst/>
              <a:latin typeface="+mn-ea"/>
              <a:ea typeface="+mn-ea"/>
              <a:cs typeface="Times New Roman" panose="02020603050405020304" pitchFamily="18" charset="0"/>
            </a:rPr>
            <a:t>운영목적 </a:t>
          </a:r>
          <a:r>
            <a:rPr lang="en-US" altLang="ko-KR" sz="1050" kern="100">
              <a:solidFill>
                <a:srgbClr val="7030A0"/>
              </a:solidFill>
              <a:effectLst/>
              <a:latin typeface="+mn-ea"/>
              <a:ea typeface="+mn-ea"/>
              <a:cs typeface="Times New Roman" panose="02020603050405020304" pitchFamily="18" charset="0"/>
            </a:rPr>
            <a:t>/ </a:t>
          </a:r>
          <a:r>
            <a:rPr lang="ko-KR" altLang="en-US" sz="1050" kern="100">
              <a:solidFill>
                <a:srgbClr val="7030A0"/>
              </a:solidFill>
              <a:effectLst/>
              <a:latin typeface="+mn-ea"/>
              <a:ea typeface="+mn-ea"/>
              <a:cs typeface="Times New Roman" panose="02020603050405020304" pitchFamily="18" charset="0"/>
            </a:rPr>
            <a:t>업무 효율 향상</a:t>
          </a: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생산성 향상을 위한 </a:t>
          </a:r>
          <a:r>
            <a:rPr lang="en-US" altLang="ko-KR" sz="1050" kern="100">
              <a:solidFill>
                <a:srgbClr val="7030A0"/>
              </a:solidFill>
              <a:effectLst/>
              <a:latin typeface="+mn-ea"/>
              <a:ea typeface="+mn-ea"/>
              <a:cs typeface="Times New Roman" panose="02020603050405020304" pitchFamily="18" charset="0"/>
            </a:rPr>
            <a:t>Monitoring Application</a:t>
          </a:r>
        </a:p>
        <a:p>
          <a:pPr marL="359410" indent="-359410" algn="l" latinLnBrk="1">
            <a:lnSpc>
              <a:spcPct val="107000"/>
            </a:lnSpc>
            <a:spcAft>
              <a:spcPts val="800"/>
            </a:spcAft>
          </a:pPr>
          <a:endParaRPr lang="en-US" altLang="ko-KR" sz="1050" kern="100">
            <a:solidFill>
              <a:srgbClr val="7030A0"/>
            </a:solidFill>
            <a:effectLst/>
            <a:latin typeface="+mn-ea"/>
            <a:ea typeface="+mn-ea"/>
            <a:cs typeface="Times New Roman" panose="02020603050405020304" pitchFamily="18" charset="0"/>
          </a:endParaRPr>
        </a:p>
        <a:p>
          <a:pPr marL="359410" indent="-359410" algn="l" latinLnBrk="1">
            <a:lnSpc>
              <a:spcPct val="107000"/>
            </a:lnSpc>
            <a:spcAft>
              <a:spcPts val="0"/>
            </a:spcAft>
          </a:pPr>
          <a:r>
            <a:rPr lang="en-US" altLang="ko-KR" sz="1050" kern="100">
              <a:solidFill>
                <a:srgbClr val="7030A0"/>
              </a:solidFill>
              <a:effectLst/>
              <a:latin typeface="+mn-ea"/>
              <a:ea typeface="+mn-ea"/>
              <a:cs typeface="Times New Roman" panose="02020603050405020304" pitchFamily="18" charset="0"/>
            </a:rPr>
            <a:t>(</a:t>
          </a:r>
          <a:r>
            <a:rPr lang="ko-KR" altLang="ko-KR" sz="1050" kern="100">
              <a:solidFill>
                <a:srgbClr val="7030A0"/>
              </a:solidFill>
              <a:effectLst/>
              <a:latin typeface="+mn-ea"/>
              <a:ea typeface="+mn-ea"/>
              <a:cs typeface="Times New Roman" panose="02020603050405020304" pitchFamily="18" charset="0"/>
            </a:rPr>
            <a:t>주</a:t>
          </a:r>
          <a:r>
            <a:rPr lang="en-US" altLang="ko-KR" sz="1050" kern="100">
              <a:solidFill>
                <a:srgbClr val="7030A0"/>
              </a:solidFill>
              <a:effectLst/>
              <a:latin typeface="+mn-ea"/>
              <a:ea typeface="+mn-ea"/>
              <a:cs typeface="Times New Roman" panose="02020603050405020304" pitchFamily="18" charset="0"/>
            </a:rPr>
            <a:t>2)	</a:t>
          </a:r>
          <a:r>
            <a:rPr lang="ko-KR" altLang="en-US" sz="1050" kern="100">
              <a:solidFill>
                <a:srgbClr val="7030A0"/>
              </a:solidFill>
              <a:effectLst/>
              <a:latin typeface="+mn-ea"/>
              <a:ea typeface="+mn-ea"/>
              <a:cs typeface="Times New Roman" panose="02020603050405020304" pitchFamily="18" charset="0"/>
            </a:rPr>
            <a:t>해당 시스템의 </a:t>
          </a:r>
          <a:r>
            <a:rPr lang="en-US" altLang="ko-KR" sz="1050" kern="100">
              <a:solidFill>
                <a:srgbClr val="7030A0"/>
              </a:solidFill>
              <a:effectLst/>
              <a:latin typeface="+mn-ea"/>
              <a:ea typeface="+mn-ea"/>
              <a:cs typeface="Times New Roman" panose="02020603050405020304" pitchFamily="18" charset="0"/>
            </a:rPr>
            <a:t>IT</a:t>
          </a:r>
          <a:r>
            <a:rPr lang="ko-KR" altLang="en-US" sz="1050" kern="100">
              <a:solidFill>
                <a:srgbClr val="7030A0"/>
              </a:solidFill>
              <a:effectLst/>
              <a:latin typeface="+mn-ea"/>
              <a:ea typeface="+mn-ea"/>
              <a:cs typeface="Times New Roman" panose="02020603050405020304" pitchFamily="18" charset="0"/>
            </a:rPr>
            <a:t>일반통제</a:t>
          </a:r>
          <a:r>
            <a:rPr lang="en-US" altLang="ko-KR" sz="1050" kern="100">
              <a:solidFill>
                <a:srgbClr val="7030A0"/>
              </a:solidFill>
              <a:effectLst/>
              <a:latin typeface="+mn-ea"/>
              <a:ea typeface="+mn-ea"/>
              <a:cs typeface="Times New Roman" panose="02020603050405020304" pitchFamily="18" charset="0"/>
            </a:rPr>
            <a:t>(ITGC)</a:t>
          </a:r>
          <a:r>
            <a:rPr lang="ko-KR" altLang="en-US" sz="1050" kern="100">
              <a:solidFill>
                <a:srgbClr val="7030A0"/>
              </a:solidFill>
              <a:effectLst/>
              <a:latin typeface="+mn-ea"/>
              <a:ea typeface="+mn-ea"/>
              <a:cs typeface="Times New Roman" panose="02020603050405020304" pitchFamily="18" charset="0"/>
            </a:rPr>
            <a:t>를 테스트할지 여부를 결정합니다</a:t>
          </a:r>
          <a:r>
            <a:rPr lang="en-US" altLang="ko-KR" sz="1050" kern="100">
              <a:solidFill>
                <a:srgbClr val="7030A0"/>
              </a:solidFill>
              <a:effectLst/>
              <a:latin typeface="+mn-ea"/>
              <a:ea typeface="+mn-ea"/>
              <a:cs typeface="Times New Roman" panose="02020603050405020304" pitchFamily="18" charset="0"/>
            </a:rPr>
            <a:t>.  ITGC</a:t>
          </a:r>
          <a:r>
            <a:rPr lang="ko-KR" altLang="en-US" sz="1050" kern="100">
              <a:solidFill>
                <a:srgbClr val="7030A0"/>
              </a:solidFill>
              <a:effectLst/>
              <a:latin typeface="+mn-ea"/>
              <a:ea typeface="+mn-ea"/>
              <a:cs typeface="Times New Roman" panose="02020603050405020304" pitchFamily="18" charset="0"/>
            </a:rPr>
            <a:t>를 테스트하는 경우 감사대상 </a:t>
          </a:r>
          <a:r>
            <a:rPr lang="en-US" altLang="ko-KR" sz="1050" kern="100">
              <a:solidFill>
                <a:srgbClr val="7030A0"/>
              </a:solidFill>
              <a:effectLst/>
              <a:latin typeface="+mn-ea"/>
              <a:ea typeface="+mn-ea"/>
              <a:cs typeface="Times New Roman" panose="02020603050405020304" pitchFamily="18" charset="0"/>
            </a:rPr>
            <a:t>(In-scope)</a:t>
          </a:r>
          <a:r>
            <a:rPr lang="ko-KR" altLang="en-US" sz="1050" kern="100">
              <a:solidFill>
                <a:srgbClr val="7030A0"/>
              </a:solidFill>
              <a:effectLst/>
              <a:latin typeface="+mn-ea"/>
              <a:ea typeface="+mn-ea"/>
              <a:cs typeface="Times New Roman" panose="02020603050405020304" pitchFamily="18" charset="0"/>
            </a:rPr>
            <a:t>에 </a:t>
          </a:r>
          <a:r>
            <a:rPr lang="en-US" altLang="ko-KR" sz="1050" kern="100">
              <a:solidFill>
                <a:srgbClr val="7030A0"/>
              </a:solidFill>
              <a:effectLst/>
              <a:latin typeface="+mn-ea"/>
              <a:ea typeface="+mn-ea"/>
              <a:cs typeface="Times New Roman" panose="02020603050405020304" pitchFamily="18" charset="0"/>
            </a:rPr>
            <a:t>"Yes"</a:t>
          </a:r>
          <a:r>
            <a:rPr lang="ko-KR" altLang="en-US" sz="1050" kern="100">
              <a:solidFill>
                <a:srgbClr val="7030A0"/>
              </a:solidFill>
              <a:effectLst/>
              <a:latin typeface="+mn-ea"/>
              <a:ea typeface="+mn-ea"/>
              <a:cs typeface="Times New Roman" panose="02020603050405020304" pitchFamily="18" charset="0"/>
            </a:rPr>
            <a:t>  선택하고</a:t>
          </a:r>
          <a:r>
            <a:rPr lang="en-US" altLang="ko-KR" sz="1050" kern="100">
              <a:solidFill>
                <a:srgbClr val="7030A0"/>
              </a:solidFill>
              <a:effectLst/>
              <a:latin typeface="+mn-ea"/>
              <a:ea typeface="+mn-ea"/>
              <a:cs typeface="Times New Roman" panose="02020603050405020304" pitchFamily="18" charset="0"/>
            </a:rPr>
            <a:t>, ITGC</a:t>
          </a:r>
          <a:r>
            <a:rPr lang="ko-KR" altLang="en-US" sz="1050" kern="100">
              <a:solidFill>
                <a:srgbClr val="7030A0"/>
              </a:solidFill>
              <a:effectLst/>
              <a:latin typeface="+mn-ea"/>
              <a:ea typeface="+mn-ea"/>
              <a:cs typeface="Times New Roman" panose="02020603050405020304" pitchFamily="18" charset="0"/>
            </a:rPr>
            <a:t>를 테스트하지 않기로 한 경우</a:t>
          </a:r>
          <a:r>
            <a:rPr lang="en-US" altLang="ko-KR" sz="1050" kern="100">
              <a:solidFill>
                <a:srgbClr val="7030A0"/>
              </a:solidFill>
              <a:effectLst/>
              <a:latin typeface="+mn-ea"/>
              <a:ea typeface="+mn-ea"/>
              <a:cs typeface="Times New Roman" panose="02020603050405020304" pitchFamily="18" charset="0"/>
            </a:rPr>
            <a:t>(out-of</a:t>
          </a:r>
          <a:r>
            <a:rPr lang="en-US" altLang="ko-KR" sz="1050" kern="100" baseline="0">
              <a:solidFill>
                <a:srgbClr val="7030A0"/>
              </a:solidFill>
              <a:effectLst/>
              <a:latin typeface="+mn-ea"/>
              <a:ea typeface="+mn-ea"/>
              <a:cs typeface="Times New Roman" panose="02020603050405020304" pitchFamily="18" charset="0"/>
            </a:rPr>
            <a:t> -scope)</a:t>
          </a:r>
          <a:r>
            <a:rPr lang="ko-KR" altLang="en-US" sz="1050" kern="100" baseline="0">
              <a:solidFill>
                <a:srgbClr val="7030A0"/>
              </a:solidFill>
              <a:effectLst/>
              <a:latin typeface="+mn-ea"/>
              <a:ea typeface="+mn-ea"/>
              <a:cs typeface="Times New Roman" panose="02020603050405020304" pitchFamily="18" charset="0"/>
            </a:rPr>
            <a:t>인 경우 이유를 기재합니다</a:t>
          </a:r>
          <a:r>
            <a:rPr lang="en-US" altLang="ko-KR" sz="1050" kern="100" baseline="0">
              <a:solidFill>
                <a:srgbClr val="7030A0"/>
              </a:solidFill>
              <a:effectLst/>
              <a:latin typeface="+mn-ea"/>
              <a:ea typeface="+mn-ea"/>
              <a:cs typeface="Times New Roman" panose="02020603050405020304" pitchFamily="18" charset="0"/>
            </a:rPr>
            <a:t>.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In-scope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대상으로 선정할 때 </a:t>
          </a:r>
          <a:r>
            <a:rPr lang="ko-KR" altLang="en-US" sz="1050" kern="100" baseline="0">
              <a:solidFill>
                <a:srgbClr val="7030A0"/>
              </a:solidFill>
              <a:effectLst/>
              <a:latin typeface="+mn-ea"/>
              <a:ea typeface="+mn-ea"/>
              <a:cs typeface="Times New Roman" panose="02020603050405020304" pitchFamily="18" charset="0"/>
            </a:rPr>
            <a:t>다음과 같이 시스템이 복잡함을 의미하는 요소들을 고려합니다</a:t>
          </a:r>
          <a:r>
            <a:rPr lang="en-US" altLang="ko-KR" sz="1050" kern="100" baseline="0">
              <a:solidFill>
                <a:srgbClr val="7030A0"/>
              </a:solidFill>
              <a:effectLst/>
              <a:latin typeface="+mn-ea"/>
              <a:ea typeface="+mn-ea"/>
              <a:cs typeface="Times New Roman" panose="02020603050405020304" pitchFamily="18" charset="0"/>
            </a:rPr>
            <a:t>. </a:t>
          </a:r>
          <a:r>
            <a:rPr lang="ko-KR" altLang="en-US" sz="1050" kern="100" baseline="0">
              <a:solidFill>
                <a:srgbClr val="7030A0"/>
              </a:solidFill>
              <a:effectLst/>
              <a:latin typeface="+mn-ea"/>
              <a:ea typeface="+mn-ea"/>
              <a:cs typeface="Times New Roman" panose="02020603050405020304" pitchFamily="18" charset="0"/>
            </a:rPr>
            <a:t>시스템이 복잡할수록 </a:t>
          </a:r>
          <a:r>
            <a:rPr lang="en-US" altLang="ko-KR" sz="1050" kern="100" baseline="0">
              <a:solidFill>
                <a:srgbClr val="7030A0"/>
              </a:solidFill>
              <a:effectLst/>
              <a:latin typeface="+mn-ea"/>
              <a:ea typeface="+mn-ea"/>
              <a:cs typeface="Times New Roman" panose="02020603050405020304" pitchFamily="18" charset="0"/>
            </a:rPr>
            <a:t>In-scope </a:t>
          </a:r>
          <a:r>
            <a:rPr lang="ko-KR" altLang="en-US" sz="1050" kern="100" baseline="0">
              <a:solidFill>
                <a:srgbClr val="7030A0"/>
              </a:solidFill>
              <a:effectLst/>
              <a:latin typeface="+mn-ea"/>
              <a:ea typeface="+mn-ea"/>
              <a:cs typeface="Times New Roman" panose="02020603050405020304" pitchFamily="18" charset="0"/>
            </a:rPr>
            <a:t>대상으로 선정할 필요성이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높아집니다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endParaRPr lang="en-US" altLang="ko-KR" sz="1050" kern="100" baseline="0">
            <a:solidFill>
              <a:srgbClr val="7030A0"/>
            </a:solidFill>
            <a:effectLst/>
            <a:latin typeface="+mn-ea"/>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자동화된 복잡한 계산</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공급업체의 지원이 제한적인 오래된 기술</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신규 및 신흥 기술</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사내에서 개발되었거나 대폭 수정됨</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ERP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시스템임</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사용자에 의해 정의된 인터페이스가 광범위하게 존재</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매우 큰 규모</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양</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의 거래를 처리함</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복잡하거나 정교한 사업을 영위하는 실체</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복잡한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IT Infra</a:t>
          </a: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유의적인 시스템 변경</a:t>
          </a:r>
          <a:endPar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endParaRPr lang="en-US" altLang="ko-KR" sz="1050" kern="100" baseline="0">
            <a:solidFill>
              <a:srgbClr val="7030A0"/>
            </a:solidFill>
            <a:effectLst/>
            <a:latin typeface="+mn-ea"/>
            <a:ea typeface="+mn-ea"/>
            <a:cs typeface="Times New Roman" panose="02020603050405020304" pitchFamily="18" charset="0"/>
          </a:endParaRPr>
        </a:p>
        <a:p>
          <a:pPr marL="359410" indent="-359410" algn="l" latinLnBrk="1">
            <a:lnSpc>
              <a:spcPct val="107000"/>
            </a:lnSpc>
            <a:spcAft>
              <a:spcPts val="0"/>
            </a:spcAft>
          </a:pPr>
          <a:r>
            <a:rPr lang="en-US" altLang="ko-KR" sz="1050" kern="100">
              <a:solidFill>
                <a:srgbClr val="7030A0"/>
              </a:solidFill>
              <a:effectLst/>
              <a:latin typeface="+mn-ea"/>
              <a:ea typeface="+mn-ea"/>
              <a:cs typeface="Times New Roman" panose="02020603050405020304" pitchFamily="18" charset="0"/>
            </a:rPr>
            <a:t>(</a:t>
          </a:r>
          <a:r>
            <a:rPr lang="ko-KR" altLang="en-US" sz="1050" kern="100">
              <a:solidFill>
                <a:srgbClr val="7030A0"/>
              </a:solidFill>
              <a:effectLst/>
              <a:latin typeface="+mn-ea"/>
              <a:ea typeface="+mn-ea"/>
              <a:cs typeface="Times New Roman" panose="02020603050405020304" pitchFamily="18" charset="0"/>
            </a:rPr>
            <a:t>주</a:t>
          </a:r>
          <a:r>
            <a:rPr lang="en-US" altLang="ko-KR" sz="1050" kern="100">
              <a:solidFill>
                <a:srgbClr val="7030A0"/>
              </a:solidFill>
              <a:effectLst/>
              <a:latin typeface="+mn-ea"/>
              <a:ea typeface="+mn-ea"/>
              <a:cs typeface="Times New Roman" panose="02020603050405020304" pitchFamily="18" charset="0"/>
            </a:rPr>
            <a:t>3) Application </a:t>
          </a:r>
          <a:r>
            <a:rPr lang="ko-KR" altLang="en-US" sz="1050" kern="100">
              <a:solidFill>
                <a:srgbClr val="7030A0"/>
              </a:solidFill>
              <a:effectLst/>
              <a:latin typeface="+mn-ea"/>
              <a:ea typeface="+mn-ea"/>
              <a:cs typeface="Times New Roman" panose="02020603050405020304" pitchFamily="18" charset="0"/>
            </a:rPr>
            <a:t>유형</a:t>
          </a:r>
          <a:endParaRPr lang="en-US" altLang="ko-KR" sz="1050" kern="100">
            <a:solidFill>
              <a:srgbClr val="7030A0"/>
            </a:solidFill>
            <a:effectLst/>
            <a:latin typeface="+mn-ea"/>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en-US" altLang="ko-KR"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rPr>
            <a:t>ERP: SAP, Oracle </a:t>
          </a:r>
          <a:r>
            <a:rPr kumimoji="0" lang="ko-KR" altLang="en-US"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rPr>
            <a:t>등 전사적 자원관리 시스템</a:t>
          </a: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en-US" altLang="ko-KR"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rPr>
            <a:t>In-house: </a:t>
          </a:r>
          <a:r>
            <a:rPr kumimoji="0" lang="ko-KR" altLang="en-US"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rPr>
            <a:t>자체개발</a:t>
          </a:r>
          <a:endParaRPr kumimoji="0" lang="en-US" altLang="ko-KR"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endParaRPr>
        </a:p>
        <a:p>
          <a:pPr marL="396000" marR="0" lvl="0" indent="-144000" algn="l" defTabSz="914400" eaLnBrk="1" fontAlgn="auto" latinLnBrk="1" hangingPunct="1">
            <a:lnSpc>
              <a:spcPct val="107000"/>
            </a:lnSpc>
            <a:spcBef>
              <a:spcPts val="0"/>
            </a:spcBef>
            <a:spcAft>
              <a:spcPts val="0"/>
            </a:spcAft>
            <a:buClrTx/>
            <a:buSzTx/>
            <a:buFont typeface="Arial" panose="020B0604020202020204" pitchFamily="34" charset="0"/>
            <a:buChar char="•"/>
            <a:tabLst/>
            <a:defRPr/>
          </a:pPr>
          <a:r>
            <a:rPr kumimoji="0" lang="en-US" altLang="ko-KR"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rPr>
            <a:t>Package: </a:t>
          </a:r>
          <a:r>
            <a:rPr kumimoji="0" lang="ko-KR" altLang="en-US"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rPr>
            <a:t>외부솔루션 구입</a:t>
          </a:r>
          <a:endParaRPr kumimoji="0" lang="en-US" altLang="ko-KR" sz="1050" b="0" i="0" u="none" strike="noStrike" kern="100" cap="none" spc="0" normalizeH="0" baseline="0" noProof="0">
            <a:ln>
              <a:noFill/>
            </a:ln>
            <a:solidFill>
              <a:srgbClr val="7030A0"/>
            </a:solidFill>
            <a:effectLst/>
            <a:uLnTx/>
            <a:uFillTx/>
            <a:latin typeface="+mn-ea"/>
            <a:ea typeface="+mn-ea"/>
            <a:cs typeface="Times New Roman" panose="02020603050405020304" pitchFamily="18" charset="0"/>
          </a:endParaRPr>
        </a:p>
        <a:p>
          <a:pPr marL="359410" indent="-359410" algn="l" latinLnBrk="1">
            <a:lnSpc>
              <a:spcPct val="107000"/>
            </a:lnSpc>
            <a:spcBef>
              <a:spcPts val="1200"/>
            </a:spcBef>
            <a:spcAft>
              <a:spcPts val="800"/>
            </a:spcAft>
          </a:pPr>
          <a:r>
            <a:rPr lang="en-US" altLang="ko-KR" sz="1050" kern="100" noProof="0">
              <a:solidFill>
                <a:srgbClr val="7030A0"/>
              </a:solidFill>
              <a:effectLst/>
              <a:latin typeface="+mn-ea"/>
              <a:ea typeface="+mn-ea"/>
              <a:cs typeface="Times New Roman" panose="02020603050405020304" pitchFamily="18" charset="0"/>
            </a:rPr>
            <a:t>(</a:t>
          </a:r>
          <a:r>
            <a:rPr lang="ko-KR" altLang="en-US" sz="1050" kern="100" noProof="0">
              <a:solidFill>
                <a:srgbClr val="7030A0"/>
              </a:solidFill>
              <a:effectLst/>
              <a:latin typeface="+mn-ea"/>
              <a:ea typeface="+mn-ea"/>
              <a:cs typeface="Times New Roman" panose="02020603050405020304" pitchFamily="18" charset="0"/>
            </a:rPr>
            <a:t>주</a:t>
          </a:r>
          <a:r>
            <a:rPr lang="en-US" altLang="ko-KR" sz="1050" kern="100" noProof="0">
              <a:solidFill>
                <a:srgbClr val="7030A0"/>
              </a:solidFill>
              <a:effectLst/>
              <a:latin typeface="+mn-ea"/>
              <a:ea typeface="+mn-ea"/>
              <a:cs typeface="Times New Roman" panose="02020603050405020304" pitchFamily="18" charset="0"/>
            </a:rPr>
            <a:t>4) </a:t>
          </a:r>
          <a:r>
            <a:rPr lang="ko-KR" altLang="en-US" sz="1050" kern="100" noProof="0">
              <a:solidFill>
                <a:srgbClr val="7030A0"/>
              </a:solidFill>
              <a:effectLst/>
              <a:latin typeface="+mn-ea"/>
              <a:ea typeface="+mn-ea"/>
              <a:cs typeface="Times New Roman" panose="02020603050405020304" pitchFamily="18" charset="0"/>
            </a:rPr>
            <a:t>해당 칼럼은 필요 시 작성합니다</a:t>
          </a:r>
          <a:r>
            <a:rPr lang="en-US" altLang="ko-KR" sz="1050" kern="100" noProof="0">
              <a:solidFill>
                <a:srgbClr val="7030A0"/>
              </a:solidFill>
              <a:effectLst/>
              <a:latin typeface="+mn-ea"/>
              <a:ea typeface="+mn-ea"/>
              <a:cs typeface="Times New Roman" panose="02020603050405020304" pitchFamily="18" charset="0"/>
            </a:rPr>
            <a:t>.</a:t>
          </a:r>
          <a:endParaRPr lang="ko-KR" altLang="en-US" sz="1050" kern="100" noProof="0">
            <a:solidFill>
              <a:srgbClr val="7030A0"/>
            </a:solidFill>
            <a:effectLst/>
            <a:latin typeface="+mn-ea"/>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endParaRPr lang="en-US" altLang="ko-KR" sz="1050" kern="100">
            <a:effectLst/>
            <a:latin typeface="맑은 고딕" panose="020B0503020000020004" pitchFamily="50" charset="-127"/>
            <a:ea typeface="+mn-ea"/>
            <a:cs typeface="Times New Roman" panose="02020603050405020304" pitchFamily="18" charset="0"/>
          </a:endParaRPr>
        </a:p>
      </xdr:txBody>
    </xdr:sp>
    <xdr:clientData/>
  </xdr:twoCellAnchor>
  <xdr:twoCellAnchor>
    <xdr:from>
      <xdr:col>6</xdr:col>
      <xdr:colOff>1647265</xdr:colOff>
      <xdr:row>0</xdr:row>
      <xdr:rowOff>246530</xdr:rowOff>
    </xdr:from>
    <xdr:to>
      <xdr:col>12</xdr:col>
      <xdr:colOff>347382</xdr:colOff>
      <xdr:row>5</xdr:row>
      <xdr:rowOff>33617</xdr:rowOff>
    </xdr:to>
    <xdr:sp macro="" textlink="">
      <xdr:nvSpPr>
        <xdr:cNvPr id="6" name="TextBox 5"/>
        <xdr:cNvSpPr txBox="1"/>
      </xdr:nvSpPr>
      <xdr:spPr>
        <a:xfrm>
          <a:off x="9950824" y="246530"/>
          <a:ext cx="7160558" cy="851646"/>
        </a:xfrm>
        <a:prstGeom prst="roundRect">
          <a:avLst/>
        </a:prstGeom>
        <a:solidFill>
          <a:schemeClr val="accent4">
            <a:lumMod val="20000"/>
            <a:lumOff val="8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algn="just"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본 조서는 회사 전체의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IT System</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을 파악하여 감사</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대상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IT System</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을 선정하기 위한 목적으로  작성됩니다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p>
        <a:p>
          <a:pPr marL="252000" marR="0" lvl="0" indent="-252000" algn="just"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9320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조서의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관련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application'</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에 기재된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application</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은 본 조서에 집계되어야 합니다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1</xdr:row>
      <xdr:rowOff>104775</xdr:rowOff>
    </xdr:from>
    <xdr:to>
      <xdr:col>4</xdr:col>
      <xdr:colOff>2076450</xdr:colOff>
      <xdr:row>4</xdr:row>
      <xdr:rowOff>190500</xdr:rowOff>
    </xdr:to>
    <xdr:sp macro="" textlink="">
      <xdr:nvSpPr>
        <xdr:cNvPr id="4" name="TextBox 3"/>
        <xdr:cNvSpPr txBox="1"/>
      </xdr:nvSpPr>
      <xdr:spPr>
        <a:xfrm>
          <a:off x="190500" y="342900"/>
          <a:ext cx="4229100" cy="7143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editAs="oneCell">
    <xdr:from>
      <xdr:col>6</xdr:col>
      <xdr:colOff>409574</xdr:colOff>
      <xdr:row>1</xdr:row>
      <xdr:rowOff>95250</xdr:rowOff>
    </xdr:from>
    <xdr:to>
      <xdr:col>9</xdr:col>
      <xdr:colOff>323849</xdr:colOff>
      <xdr:row>4</xdr:row>
      <xdr:rowOff>190500</xdr:rowOff>
    </xdr:to>
    <xdr:sp macro="" textlink="">
      <xdr:nvSpPr>
        <xdr:cNvPr id="5" name="TextBox 4"/>
        <xdr:cNvSpPr txBox="1"/>
      </xdr:nvSpPr>
      <xdr:spPr>
        <a:xfrm>
          <a:off x="5267324" y="333375"/>
          <a:ext cx="3686175" cy="7239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0</xdr:col>
      <xdr:colOff>180975</xdr:colOff>
      <xdr:row>42</xdr:row>
      <xdr:rowOff>104774</xdr:rowOff>
    </xdr:from>
    <xdr:to>
      <xdr:col>13</xdr:col>
      <xdr:colOff>161925</xdr:colOff>
      <xdr:row>74</xdr:row>
      <xdr:rowOff>95250</xdr:rowOff>
    </xdr:to>
    <xdr:sp macro="" textlink="">
      <xdr:nvSpPr>
        <xdr:cNvPr id="6" name="TextBox 5"/>
        <xdr:cNvSpPr txBox="1"/>
      </xdr:nvSpPr>
      <xdr:spPr>
        <a:xfrm>
          <a:off x="180975" y="20816357"/>
          <a:ext cx="12405783" cy="67638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indent="-359410" algn="l" latinLnBrk="1">
            <a:lnSpc>
              <a:spcPct val="107000"/>
            </a:lnSpc>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 	</a:t>
          </a:r>
          <a:r>
            <a:rPr lang="ko-KR" altLang="ko-KR" sz="1050" kern="0">
              <a:solidFill>
                <a:srgbClr val="7030A0"/>
              </a:solidFill>
              <a:effectLst/>
              <a:latin typeface="맑은 고딕" panose="020B0503020000020004" pitchFamily="50" charset="-127"/>
              <a:ea typeface="+mn-ea"/>
              <a:cs typeface="굴림" panose="020B0600000101010101" pitchFamily="50" charset="-127"/>
            </a:rPr>
            <a:t>거래의 발생부터 해당 거래가 정보시스템을 포함한 기업의 프로세스를 거쳐 기업의 재무기록으로 반영되기까지</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 거래의 흐름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프로세스의 처음부터 끝까지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을 세부적으로 기술합니다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업무흐름도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업무기술서</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 등</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의 형태로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작성</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할 수 있으며 별도의 업무흐름도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업무기술서를 작성하고 본 란에 해당 조서를 참조할 수도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Aft>
              <a:spcPts val="800"/>
            </a:spcAft>
          </a:pP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        거래의 흐름을 이해하면서 결정한 잠재적 왜곡표시의 원천과 잠재적 왜곡표시에 대처하기 위해 경영진이 실행한 통제를 식별하여 문서화</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업무흐름도상에 표시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거래의 흐름을 이해할 때 거래의 개시부터 보고까지 전체 업무 프로세스를 이해하여야 하며 통제만을 이해하여서는 안 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잠재적 왜곡표시의 가능한 원천이 발생하는</a:t>
          </a:r>
          <a:r>
            <a:rPr lang="ko-KR" altLang="ko-KR" sz="1100" b="0" i="0" baseline="0">
              <a:solidFill>
                <a:srgbClr val="7030A0"/>
              </a:solidFill>
              <a:effectLst/>
              <a:latin typeface="+mn-lt"/>
              <a:ea typeface="+mn-ea"/>
              <a:cs typeface="+mn-cs"/>
            </a:rPr>
            <a:t> 프로세스 내의 지점을 식</a:t>
          </a:r>
          <a:r>
            <a:rPr lang="ko-KR" altLang="en-US" sz="1100" b="0" i="0" baseline="0">
              <a:solidFill>
                <a:srgbClr val="7030A0"/>
              </a:solidFill>
              <a:effectLst/>
              <a:latin typeface="+mn-lt"/>
              <a:ea typeface="+mn-ea"/>
              <a:cs typeface="+mn-cs"/>
            </a:rPr>
            <a:t>별하여 </a:t>
          </a:r>
          <a:r>
            <a:rPr lang="en-US" altLang="ko-KR" sz="1100" b="0" i="0" baseline="0">
              <a:solidFill>
                <a:srgbClr val="7030A0"/>
              </a:solidFill>
              <a:effectLst/>
              <a:latin typeface="+mn-lt"/>
              <a:ea typeface="+mn-ea"/>
              <a:cs typeface="+mn-cs"/>
            </a:rPr>
            <a:t>'</a:t>
          </a:r>
          <a:r>
            <a:rPr lang="ko-KR" altLang="en-US" sz="1100" b="0" i="0" baseline="0">
              <a:solidFill>
                <a:srgbClr val="7030A0"/>
              </a:solidFill>
              <a:effectLst/>
              <a:latin typeface="+mn-lt"/>
              <a:ea typeface="+mn-ea"/>
              <a:cs typeface="+mn-cs"/>
            </a:rPr>
            <a:t> 거래의 흐름에 대한 기술</a:t>
          </a:r>
          <a:r>
            <a:rPr lang="en-US" altLang="ko-KR" sz="1100" b="0" i="0" baseline="0">
              <a:solidFill>
                <a:srgbClr val="7030A0"/>
              </a:solidFill>
              <a:effectLst/>
              <a:latin typeface="+mn-lt"/>
              <a:ea typeface="+mn-ea"/>
              <a:cs typeface="+mn-cs"/>
            </a:rPr>
            <a:t>'</a:t>
          </a:r>
          <a:r>
            <a:rPr lang="ko-KR" altLang="en-US" sz="1100" b="0" i="0" baseline="0">
              <a:solidFill>
                <a:srgbClr val="7030A0"/>
              </a:solidFill>
              <a:effectLst/>
              <a:latin typeface="+mn-lt"/>
              <a:ea typeface="+mn-ea"/>
              <a:cs typeface="+mn-cs"/>
            </a:rPr>
            <a:t>과 참조합니다</a:t>
          </a:r>
          <a:r>
            <a:rPr lang="en-US" altLang="ko-KR" sz="1100" b="0" i="0" baseline="0">
              <a:solidFill>
                <a:srgbClr val="7030A0"/>
              </a:solidFill>
              <a:effectLst/>
              <a:latin typeface="+mn-lt"/>
              <a:ea typeface="+mn-ea"/>
              <a:cs typeface="+mn-cs"/>
            </a:rPr>
            <a:t>.</a:t>
          </a:r>
          <a:endParaRPr lang="en-US"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3)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해당 유의적인 거래유형</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계정잔액 또는 공시 내에서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무엇이 잘못될 수 있는가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라고 자문을 함으로써 잠재적 왜곡표시의 가능한 원천을 결정할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하단 잠재적 왜곡표시의 가능한 원천의 예 참조</a:t>
          </a:r>
        </a:p>
        <a:p>
          <a:pPr latinLnBrk="1"/>
          <a:r>
            <a:rPr lang="en-US" altLang="ko-KR" sz="1100">
              <a:solidFill>
                <a:srgbClr val="7030A0"/>
              </a:solidFill>
              <a:effectLst/>
              <a:latin typeface="+mn-lt"/>
              <a:ea typeface="+mn-ea"/>
              <a:cs typeface="+mn-cs"/>
            </a:rPr>
            <a:t>(</a:t>
          </a:r>
          <a:r>
            <a:rPr lang="ko-KR" altLang="ko-KR" sz="1100">
              <a:solidFill>
                <a:srgbClr val="7030A0"/>
              </a:solidFill>
              <a:effectLst/>
              <a:latin typeface="+mn-lt"/>
              <a:ea typeface="+mn-ea"/>
              <a:cs typeface="+mn-cs"/>
            </a:rPr>
            <a:t>주</a:t>
          </a:r>
          <a:r>
            <a:rPr lang="en-US" altLang="ko-KR" sz="1100">
              <a:solidFill>
                <a:srgbClr val="7030A0"/>
              </a:solidFill>
              <a:effectLst/>
              <a:latin typeface="+mn-lt"/>
              <a:ea typeface="+mn-ea"/>
              <a:cs typeface="+mn-cs"/>
            </a:rPr>
            <a:t>4) </a:t>
          </a:r>
          <a:r>
            <a:rPr lang="ko-KR" altLang="en-US" sz="1100">
              <a:solidFill>
                <a:srgbClr val="7030A0"/>
              </a:solidFill>
              <a:effectLst/>
              <a:latin typeface="+mn-lt"/>
              <a:ea typeface="+mn-ea"/>
              <a:cs typeface="+mn-cs"/>
            </a:rPr>
            <a:t>거</a:t>
          </a:r>
          <a:r>
            <a:rPr lang="ko-KR" altLang="ko-KR" sz="1100">
              <a:solidFill>
                <a:srgbClr val="7030A0"/>
              </a:solidFill>
              <a:effectLst/>
              <a:latin typeface="+mn-lt"/>
              <a:ea typeface="+mn-ea"/>
              <a:cs typeface="+mn-cs"/>
            </a:rPr>
            <a:t>래의 흐름에 통제가 포함된 경우 해당 통제를 기술하거나 통제 번호를 기재합니다</a:t>
          </a:r>
          <a:r>
            <a:rPr lang="en-US" altLang="ko-KR" sz="1100">
              <a:solidFill>
                <a:srgbClr val="7030A0"/>
              </a:solidFill>
              <a:effectLst/>
              <a:latin typeface="+mn-lt"/>
              <a:ea typeface="+mn-ea"/>
              <a:cs typeface="+mn-cs"/>
            </a:rPr>
            <a:t>. (</a:t>
          </a:r>
          <a:r>
            <a:rPr lang="ko-KR" altLang="ko-KR" sz="1100">
              <a:solidFill>
                <a:srgbClr val="7030A0"/>
              </a:solidFill>
              <a:effectLst/>
              <a:latin typeface="+mn-lt"/>
              <a:ea typeface="+mn-ea"/>
              <a:cs typeface="+mn-cs"/>
            </a:rPr>
            <a:t>해당 통제가 반드시 같은 행에 기술된 잠재적 왜곡표시 원천에 대응할 필요는 없습니다</a:t>
          </a:r>
          <a:r>
            <a:rPr lang="en-US" altLang="ko-KR" sz="1100">
              <a:solidFill>
                <a:srgbClr val="7030A0"/>
              </a:solidFill>
              <a:effectLst/>
              <a:latin typeface="+mn-lt"/>
              <a:ea typeface="+mn-ea"/>
              <a:cs typeface="+mn-cs"/>
            </a:rPr>
            <a:t>.)</a:t>
          </a:r>
        </a:p>
        <a:p>
          <a:pPr marL="360000" latinLnBrk="1"/>
          <a:r>
            <a:rPr lang="ko-KR" altLang="ko-KR" sz="1100">
              <a:solidFill>
                <a:srgbClr val="7030A0"/>
              </a:solidFill>
              <a:effectLst/>
              <a:latin typeface="+mn-lt"/>
              <a:ea typeface="+mn-ea"/>
              <a:cs typeface="+mn-cs"/>
            </a:rPr>
            <a:t>통제는 재무제표에 중요한 왜곡표시를 초래할 수 있는 부정이나 오류를 예방하거나 발견</a:t>
          </a:r>
          <a:r>
            <a:rPr lang="en-US" altLang="ko-KR" sz="1100">
              <a:solidFill>
                <a:srgbClr val="7030A0"/>
              </a:solidFill>
              <a:effectLst/>
              <a:latin typeface="+mn-lt"/>
              <a:ea typeface="+mn-ea"/>
              <a:cs typeface="+mn-cs"/>
            </a:rPr>
            <a:t>, </a:t>
          </a:r>
          <a:r>
            <a:rPr lang="ko-KR" altLang="ko-KR" sz="1100">
              <a:solidFill>
                <a:srgbClr val="7030A0"/>
              </a:solidFill>
              <a:effectLst/>
              <a:latin typeface="+mn-lt"/>
              <a:ea typeface="+mn-ea"/>
              <a:cs typeface="+mn-cs"/>
            </a:rPr>
            <a:t>수정하는 절차이며 주로 다음과 같은 절차로 이루어집니</a:t>
          </a:r>
          <a:r>
            <a:rPr lang="ko-KR" altLang="en-US" sz="1100">
              <a:solidFill>
                <a:srgbClr val="7030A0"/>
              </a:solidFill>
              <a:effectLst/>
              <a:latin typeface="+mn-lt"/>
              <a:ea typeface="+mn-ea"/>
              <a:cs typeface="+mn-cs"/>
            </a:rPr>
            <a:t>다</a:t>
          </a:r>
          <a:r>
            <a:rPr lang="en-US" altLang="ko-KR" sz="1100">
              <a:solidFill>
                <a:srgbClr val="7030A0"/>
              </a:solidFill>
              <a:effectLst/>
              <a:latin typeface="+mn-lt"/>
              <a:ea typeface="+mn-ea"/>
              <a:cs typeface="+mn-cs"/>
            </a:rPr>
            <a:t>.</a:t>
          </a:r>
          <a:endParaRPr lang="ko-KR" altLang="ko-KR" sz="1050">
            <a:solidFill>
              <a:srgbClr val="7030A0"/>
            </a:solidFill>
            <a:effectLst/>
          </a:endParaRPr>
        </a:p>
        <a:p>
          <a:pPr marL="576000" indent="-171450" eaLnBrk="1" fontAlgn="auto" latinLnBrk="1" hangingPunct="1">
            <a:buFont typeface="Arial" panose="020B0604020202020204" pitchFamily="34" charset="0"/>
            <a:buChar char="•"/>
          </a:pPr>
          <a:r>
            <a:rPr lang="ko-KR" altLang="ko-KR" sz="1100" b="0" i="0" baseline="0">
              <a:solidFill>
                <a:srgbClr val="7030A0"/>
              </a:solidFill>
              <a:effectLst/>
              <a:latin typeface="+mn-lt"/>
              <a:ea typeface="+mn-ea"/>
              <a:cs typeface="+mn-cs"/>
            </a:rPr>
            <a:t>수동 통제</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승인</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경영진 검토</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대사</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자산보호</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업무분장</a:t>
          </a:r>
          <a:endParaRPr lang="ko-KR" altLang="ko-KR" sz="1050">
            <a:solidFill>
              <a:srgbClr val="7030A0"/>
            </a:solidFill>
            <a:effectLst/>
          </a:endParaRPr>
        </a:p>
        <a:p>
          <a:pPr marL="576000" indent="-171450" eaLnBrk="1" fontAlgn="auto" latinLnBrk="1" hangingPunct="1">
            <a:buFont typeface="Arial" panose="020B0604020202020204" pitchFamily="34" charset="0"/>
            <a:buChar char="•"/>
          </a:pPr>
          <a:r>
            <a:rPr lang="ko-KR" altLang="ko-KR" sz="1100" b="0" i="0" baseline="0">
              <a:solidFill>
                <a:srgbClr val="7030A0"/>
              </a:solidFill>
              <a:effectLst/>
              <a:latin typeface="+mn-lt"/>
              <a:ea typeface="+mn-ea"/>
              <a:cs typeface="+mn-cs"/>
            </a:rPr>
            <a:t>자동화된 통제</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시스템 환경설정</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예외사항 보고서</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인터페이스</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승인</a:t>
          </a:r>
          <a:r>
            <a:rPr lang="en-US" altLang="ko-KR" sz="1100" b="0" i="0" baseline="0">
              <a:solidFill>
                <a:srgbClr val="7030A0"/>
              </a:solidFill>
              <a:effectLst/>
              <a:latin typeface="+mn-lt"/>
              <a:ea typeface="+mn-ea"/>
              <a:cs typeface="+mn-cs"/>
            </a:rPr>
            <a:t>, </a:t>
          </a:r>
          <a:r>
            <a:rPr lang="ko-KR" altLang="ko-KR" sz="1100" b="0" i="0" baseline="0">
              <a:solidFill>
                <a:srgbClr val="7030A0"/>
              </a:solidFill>
              <a:effectLst/>
              <a:latin typeface="+mn-lt"/>
              <a:ea typeface="+mn-ea"/>
              <a:cs typeface="+mn-cs"/>
            </a:rPr>
            <a:t>시스템 접근과 업무 분장</a:t>
          </a:r>
          <a:endParaRPr lang="en-US" altLang="ko-KR" sz="1100" b="0" i="0" baseline="0">
            <a:solidFill>
              <a:srgbClr val="7030A0"/>
            </a:solidFill>
            <a:effectLst/>
            <a:latin typeface="+mn-lt"/>
            <a:ea typeface="+mn-ea"/>
            <a:cs typeface="+mn-cs"/>
          </a:endParaRPr>
        </a:p>
        <a:p>
          <a:pPr marL="404550" indent="0" eaLnBrk="1" fontAlgn="auto" latinLnBrk="1" hangingPunct="1">
            <a:buFont typeface="Arial" panose="020B0604020202020204" pitchFamily="34" charset="0"/>
            <a:buNone/>
          </a:pPr>
          <a:r>
            <a:rPr lang="ko-KR" altLang="en-US" sz="1100">
              <a:solidFill>
                <a:srgbClr val="7030A0"/>
              </a:solidFill>
              <a:effectLst/>
              <a:latin typeface="+mn-lt"/>
              <a:ea typeface="+mn-ea"/>
              <a:cs typeface="+mn-cs"/>
            </a:rPr>
            <a:t>통제는 왜곡표시 위험을 낮추지만 통제가 아닌 프로세스는 왜곡표시 위험을 높입니다</a:t>
          </a:r>
          <a:r>
            <a:rPr lang="en-US" altLang="ko-KR" sz="1100">
              <a:solidFill>
                <a:srgbClr val="7030A0"/>
              </a:solidFill>
              <a:effectLst/>
              <a:latin typeface="+mn-lt"/>
              <a:ea typeface="+mn-ea"/>
              <a:cs typeface="+mn-cs"/>
            </a:rPr>
            <a:t>. </a:t>
          </a:r>
          <a:r>
            <a:rPr lang="ko-KR" altLang="ko-KR" sz="1100">
              <a:solidFill>
                <a:srgbClr val="7030A0"/>
              </a:solidFill>
              <a:effectLst/>
              <a:latin typeface="+mn-lt"/>
              <a:ea typeface="+mn-ea"/>
              <a:cs typeface="+mn-cs"/>
            </a:rPr>
            <a:t>통제가 아닌 프로세스를 통제로 식별하지 않도록 유의합니다</a:t>
          </a:r>
          <a:r>
            <a:rPr lang="en-US" altLang="ko-KR" sz="1100">
              <a:solidFill>
                <a:srgbClr val="7030A0"/>
              </a:solidFill>
              <a:effectLst/>
              <a:latin typeface="+mn-lt"/>
              <a:ea typeface="+mn-ea"/>
              <a:cs typeface="+mn-cs"/>
            </a:rPr>
            <a:t>.</a:t>
          </a:r>
          <a:endParaRPr lang="ko-KR" altLang="ko-KR" sz="1050">
            <a:solidFill>
              <a:srgbClr val="7030A0"/>
            </a:solidFill>
            <a:effectLst/>
          </a:endParaRPr>
        </a:p>
        <a:p>
          <a:pPr marL="359410" indent="-359410" algn="l" latinLnBrk="1">
            <a:lnSpc>
              <a:spcPct val="107000"/>
            </a:lnSpc>
            <a:spcBef>
              <a:spcPts val="1200"/>
            </a:spcBef>
            <a:spcAft>
              <a:spcPts val="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5)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거래의 흐름을 이해하고 통제를 식별하기 위해 수행한 절차와 입수한 감사증거를 기재합니다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Bef>
              <a:spcPts val="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왜곡표시의 가능한 원천을 이해하는 절차는 적합한 담당자에 대한 질문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특정 통제의 적용의 관찰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관련 문서의 검사 및 통제 재수행을 포함하며 이 절차들의 어떤 조합이라도 선택할 수 있으나 질문만으로는 충분하지 않습니다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추적조사 수행은 많은 경우 왜곡표시의 가능한 원천을 이해하는 데 가장 효과적인 방법입니다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Bef>
              <a:spcPts val="12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6)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추적조사를 수행하는 경우 </a:t>
          </a:r>
          <a:r>
            <a:rPr lang="ko-KR" altLang="ko-KR" sz="1050" kern="0">
              <a:solidFill>
                <a:srgbClr val="7030A0"/>
              </a:solidFill>
              <a:effectLst/>
              <a:latin typeface="맑은 고딕" panose="020B0503020000020004" pitchFamily="50" charset="-127"/>
              <a:ea typeface="+mn-ea"/>
              <a:cs typeface="굴림" panose="020B0600000101010101" pitchFamily="50" charset="-127"/>
            </a:rPr>
            <a:t>기업 담당자가 사용하는 동일한 문서와 정보기술을 이용하여 거래를 따라갑니다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en-US" sz="1050" kern="0">
              <a:solidFill>
                <a:srgbClr val="7030A0"/>
              </a:solidFill>
              <a:effectLst/>
              <a:latin typeface="맑은 고딕" panose="020B0503020000020004" pitchFamily="50" charset="-127"/>
              <a:ea typeface="+mn-ea"/>
              <a:cs typeface="굴림" panose="020B0600000101010101" pitchFamily="50" charset="-127"/>
            </a:rPr>
            <a:t>추적조사는적합한 담당자에 대한 질문</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en-US" sz="1050" kern="0">
              <a:solidFill>
                <a:srgbClr val="7030A0"/>
              </a:solidFill>
              <a:effectLst/>
              <a:latin typeface="맑은 고딕" panose="020B0503020000020004" pitchFamily="50" charset="-127"/>
              <a:ea typeface="+mn-ea"/>
              <a:cs typeface="굴림" panose="020B0600000101010101" pitchFamily="50" charset="-127"/>
            </a:rPr>
            <a:t>특정 통제의 적용의 관찰</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en-US" sz="1050" kern="0">
              <a:solidFill>
                <a:srgbClr val="7030A0"/>
              </a:solidFill>
              <a:effectLst/>
              <a:latin typeface="맑은 고딕" panose="020B0503020000020004" pitchFamily="50" charset="-127"/>
              <a:ea typeface="+mn-ea"/>
              <a:cs typeface="굴림" panose="020B0600000101010101" pitchFamily="50" charset="-127"/>
            </a:rPr>
            <a:t>관련 문서의 검사 및 통제 재수행을 포함하며 이 절차들의 어떤 조합이라도 선택할 수 있으나 질문만으로는 충분하지 않습니다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A43.)</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추적조사를 수행할 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기업 담당자에게 중요한 거래 처리절차가 수행되는 시점에 기업의 규정된 절차 및 통제에 의하여 요구되는 사항에 대한 기업 담당자의 이해에 관해 질문합니다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이러한 탐색적 질문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(probing question)</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은 다른 추적조사 절차와 결합하여 해당 프로세스에 대한 충분한 이해를 얻고 필요한 통제가 누락되거나 효과적으로 설계되지 않은 중요한 지점을 식별할 수 있게 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또한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추적조사의 기초로 사용된 단일거래에 대한 제한된 초점을 넘어서는 탐색적 질문은 해당 프로세스에 의해 다루어지는 상이한 유형의 유의적인 거래에 대한 이해를 제공합니다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A44)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하단 탐색적 질문의 예 참조</a:t>
          </a: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endParaRPr lang="en-US" altLang="ko-KR" sz="1050" kern="100">
            <a:effectLst/>
            <a:latin typeface="맑은 고딕" panose="020B0503020000020004" pitchFamily="50" charset="-127"/>
            <a:ea typeface="+mn-ea"/>
            <a:cs typeface="Times New Roman" panose="02020603050405020304" pitchFamily="18" charset="0"/>
          </a:endParaRPr>
        </a:p>
      </xdr:txBody>
    </xdr:sp>
    <xdr:clientData/>
  </xdr:twoCellAnchor>
  <xdr:twoCellAnchor>
    <xdr:from>
      <xdr:col>11</xdr:col>
      <xdr:colOff>447673</xdr:colOff>
      <xdr:row>0</xdr:row>
      <xdr:rowOff>104775</xdr:rowOff>
    </xdr:from>
    <xdr:to>
      <xdr:col>21</xdr:col>
      <xdr:colOff>507999</xdr:colOff>
      <xdr:row>13</xdr:row>
      <xdr:rowOff>100853</xdr:rowOff>
    </xdr:to>
    <xdr:sp macro="" textlink="">
      <xdr:nvSpPr>
        <xdr:cNvPr id="9" name="TextBox 8"/>
        <xdr:cNvSpPr txBox="1"/>
      </xdr:nvSpPr>
      <xdr:spPr>
        <a:xfrm>
          <a:off x="11496673" y="104775"/>
          <a:ext cx="6939493" cy="3234578"/>
        </a:xfrm>
        <a:prstGeom prst="roundRect">
          <a:avLst/>
        </a:prstGeom>
        <a:solidFill>
          <a:schemeClr val="accent4">
            <a:lumMod val="20000"/>
            <a:lumOff val="8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1" hangingPunct="1"/>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본 양식은 </a:t>
          </a:r>
          <a:r>
            <a:rPr lang="ko-KR" altLang="ko-KR" sz="1100" b="0" i="0" baseline="0">
              <a:solidFill>
                <a:schemeClr val="dk1"/>
              </a:solidFill>
              <a:effectLst/>
              <a:latin typeface="+mn-lt"/>
              <a:ea typeface="+mn-ea"/>
              <a:cs typeface="+mn-cs"/>
            </a:rPr>
            <a:t>잠재적 왜곡표시의 가능한 원천을 더 많이 이해하기 위하여</a:t>
          </a:r>
          <a:r>
            <a:rPr lang="en-US" altLang="ko-KR" sz="1100" b="0" i="0" baseline="0">
              <a:solidFill>
                <a:schemeClr val="dk1"/>
              </a:solidFill>
              <a:effectLst/>
              <a:latin typeface="+mn-lt"/>
              <a:ea typeface="+mn-ea"/>
              <a:cs typeface="+mn-cs"/>
            </a:rPr>
            <a:t>, </a:t>
          </a:r>
          <a:r>
            <a:rPr lang="ko-KR" altLang="ko-KR" sz="1100" b="0" i="0" baseline="0">
              <a:solidFill>
                <a:schemeClr val="dk1"/>
              </a:solidFill>
              <a:effectLst/>
              <a:latin typeface="+mn-lt"/>
              <a:ea typeface="+mn-ea"/>
              <a:cs typeface="+mn-cs"/>
            </a:rPr>
            <a:t>그리고 테스트 대상 통제를 선정하는 것의 일부로써</a:t>
          </a:r>
          <a:r>
            <a:rPr lang="en-US" altLang="ko-KR" sz="1100" b="0" i="0" baseline="0">
              <a:solidFill>
                <a:schemeClr val="dk1"/>
              </a:solidFill>
              <a:effectLst/>
              <a:latin typeface="+mn-lt"/>
              <a:ea typeface="+mn-ea"/>
              <a:cs typeface="+mn-cs"/>
            </a:rPr>
            <a:t> </a:t>
          </a:r>
          <a:r>
            <a:rPr lang="ko-KR" altLang="en-US" sz="1100" b="0" i="0" baseline="0">
              <a:solidFill>
                <a:schemeClr val="dk1"/>
              </a:solidFill>
              <a:effectLst/>
              <a:latin typeface="+mn-lt"/>
              <a:ea typeface="+mn-ea"/>
              <a:cs typeface="+mn-cs"/>
            </a:rPr>
            <a:t>수행하는 </a:t>
          </a:r>
          <a:r>
            <a:rPr lang="ko-KR" altLang="ko-KR" sz="1100" b="0" i="0" baseline="0">
              <a:solidFill>
                <a:schemeClr val="dk1"/>
              </a:solidFill>
              <a:effectLst/>
              <a:latin typeface="+mn-lt"/>
              <a:ea typeface="+mn-ea"/>
              <a:cs typeface="+mn-cs"/>
            </a:rPr>
            <a:t>다음의 절차를 </a:t>
          </a:r>
          <a:r>
            <a:rPr lang="ko-KR" altLang="en-US" sz="1100" b="0" i="0" baseline="0">
              <a:solidFill>
                <a:schemeClr val="dk1"/>
              </a:solidFill>
              <a:effectLst/>
              <a:latin typeface="+mn-lt"/>
              <a:ea typeface="+mn-ea"/>
              <a:cs typeface="+mn-cs"/>
            </a:rPr>
            <a:t>문서화하기 위한 양식입니다</a:t>
          </a:r>
          <a:r>
            <a:rPr lang="en-US" altLang="ko-KR" sz="1100" b="0" i="0" baseline="0">
              <a:solidFill>
                <a:schemeClr val="dk1"/>
              </a:solidFill>
              <a:effectLst/>
              <a:latin typeface="+mn-lt"/>
              <a:ea typeface="+mn-ea"/>
              <a:cs typeface="+mn-cs"/>
            </a:rPr>
            <a:t>. </a:t>
          </a:r>
          <a:endParaRPr lang="ko-KR" altLang="ko-KR" sz="1100">
            <a:effectLst/>
          </a:endParaRPr>
        </a:p>
        <a:p>
          <a:pPr marL="252000" marR="0" lvl="0" indent="-252000" algn="just"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거래가 개시</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승인</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기록</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처리 및 보고되는 방법을 포함하여</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관련경영진주장과 관련된 거래의 흐름을 이해한다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p>
        <a:p>
          <a:pPr marL="252000" marR="0" lvl="0" indent="-252000" algn="just"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개별적으로 혹은 다른 왜곡표시와 결합하여 중요한 왜곡표시</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부정으로 인한 왜곡표시 포함</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가 발생할 수 있는 기업 프로세스 내의 지점을 식별한다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예를 들어</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정보가 개시</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이전 또는 수정되는 지점</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p>
        <a:p>
          <a:pPr marL="252000" marR="0" lvl="0" indent="-252000" algn="just"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잠재적 왜곡표시에 대처하기 위하여 경영진이 실행한 통제를 식별한다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p>
        <a:p>
          <a:pPr marL="252000" marR="0" lvl="0" indent="-252000" algn="just"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재무제표에 중요한 영향을 미칠 수 있는 승인되지 않은 기업 자산의 취득</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사용 또는 처분을 예방하거나 적시에 발견∙수정하기 위해 경영진이 실행한 통제를 식별한다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0</xdr:col>
      <xdr:colOff>190500</xdr:colOff>
      <xdr:row>76</xdr:row>
      <xdr:rowOff>148166</xdr:rowOff>
    </xdr:from>
    <xdr:to>
      <xdr:col>6</xdr:col>
      <xdr:colOff>328084</xdr:colOff>
      <xdr:row>95</xdr:row>
      <xdr:rowOff>117474</xdr:rowOff>
    </xdr:to>
    <xdr:sp macro="" textlink="">
      <xdr:nvSpPr>
        <xdr:cNvPr id="10" name="TextBox 9"/>
        <xdr:cNvSpPr txBox="1"/>
      </xdr:nvSpPr>
      <xdr:spPr>
        <a:xfrm>
          <a:off x="190500" y="28056416"/>
          <a:ext cx="6053667" cy="39909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indent="-359410" algn="l" latinLnBrk="1">
            <a:lnSpc>
              <a:spcPct val="107000"/>
            </a:lnSpc>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&lt;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탐색적 질문의 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&gt;</a:t>
          </a: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프로세스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 활동의 이전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다음 단계에 대한 이해를 말씀해 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통제를 포함한 활동을 어떻게 수행하는지 실례를 들어 보여주십시오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오류가 있는지 결정하기 위해 살펴보는 것은 무엇인지 말씀해 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오류를 발견하면 어떤 절차를 취하는지 설명해 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어떤 종류의 오류를 발견했고 오류를 발견한 결과 어떤 일이 발생했고 오류가 어떻게 해결되었는지 설명해 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통제를 우회하도록 요청받은 일이 있는지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요청받은 일이 있다면 그 상황을 설명해 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지금 논의하는 거래와 관련 프로세스가 프로세스를 통과하는 모든 거래를 대표하는지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프로세스를 통과하는 다른 형태의 거래가 있는지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또는 다른 형태의 거래가 통과하는 다른 프로세스가 있는지 설명해 주십시오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800"/>
            </a:spcAft>
          </a:pPr>
          <a:endParaRPr lang="ko-KR" altLang="ko-KR" sz="1050" kern="100">
            <a:effectLst/>
            <a:latin typeface="맑은 고딕" panose="020B0503020000020004" pitchFamily="50" charset="-127"/>
            <a:ea typeface="+mn-ea"/>
            <a:cs typeface="Times New Roman" panose="02020603050405020304" pitchFamily="18" charset="0"/>
          </a:endParaRPr>
        </a:p>
        <a:p>
          <a:pPr marL="359410" indent="-359410" algn="just" latinLnBrk="1">
            <a:lnSpc>
              <a:spcPct val="107000"/>
            </a:lnSpc>
            <a:spcAft>
              <a:spcPts val="800"/>
            </a:spcAft>
          </a:pPr>
          <a:endParaRPr lang="ko-KR" altLang="ko-KR" sz="1050" kern="100">
            <a:effectLst/>
            <a:latin typeface="맑은 고딕" panose="020B0503020000020004" pitchFamily="50" charset="-127"/>
            <a:ea typeface="+mn-ea"/>
            <a:cs typeface="Times New Roman" panose="02020603050405020304" pitchFamily="18" charset="0"/>
          </a:endParaRPr>
        </a:p>
        <a:p>
          <a:pPr marL="298800" indent="-298800">
            <a:spcAft>
              <a:spcPts val="600"/>
            </a:spcAft>
          </a:pPr>
          <a:endParaRPr lang="ko-KR" altLang="ko-KR" sz="1050">
            <a:solidFill>
              <a:srgbClr val="FF0000"/>
            </a:solidFill>
            <a:effectLst/>
            <a:latin typeface="+mn-lt"/>
            <a:ea typeface="+mn-ea"/>
            <a:cs typeface="+mn-cs"/>
          </a:endParaRPr>
        </a:p>
      </xdr:txBody>
    </xdr:sp>
    <xdr:clientData/>
  </xdr:twoCellAnchor>
  <xdr:twoCellAnchor>
    <xdr:from>
      <xdr:col>6</xdr:col>
      <xdr:colOff>520700</xdr:colOff>
      <xdr:row>76</xdr:row>
      <xdr:rowOff>148166</xdr:rowOff>
    </xdr:from>
    <xdr:to>
      <xdr:col>13</xdr:col>
      <xdr:colOff>158751</xdr:colOff>
      <xdr:row>95</xdr:row>
      <xdr:rowOff>110067</xdr:rowOff>
    </xdr:to>
    <xdr:sp macro="" textlink="">
      <xdr:nvSpPr>
        <xdr:cNvPr id="11" name="TextBox 10"/>
        <xdr:cNvSpPr txBox="1"/>
      </xdr:nvSpPr>
      <xdr:spPr>
        <a:xfrm>
          <a:off x="6436783" y="28056416"/>
          <a:ext cx="6146801" cy="398356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indent="-359410" algn="l" latinLnBrk="1">
            <a:lnSpc>
              <a:spcPct val="107000"/>
            </a:lnSpc>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&lt;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잠재적 왜곡표시의 가능한 원천의 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개선된 예 포함</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)&gt;</a:t>
          </a: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매입채무가 완전하게 기록되지 않는다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개선된 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당기에 기록하여야 하는 매입채무 청구서를 수령하였으나 매입채무가 기록되지 않는다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매입채무의 완전성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252000" lvl="0" indent="-252000" algn="just" latinLnBrk="1">
            <a:lnSpc>
              <a:spcPct val="107000"/>
            </a:lnSpc>
            <a:spcAft>
              <a:spcPts val="800"/>
            </a:spcAft>
            <a:buFont typeface="Wingdings" panose="05000000000000000000" pitchFamily="2" charset="2"/>
            <a:buChar char="§"/>
          </a:pP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지출이 과대계상된다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개선된 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대금이 동일한 청구서 번호에 중복 지급된다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비용의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발생사실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252000" lvl="0" indent="-252000" algn="just" latinLnBrk="1">
            <a:lnSpc>
              <a:spcPct val="107000"/>
            </a:lnSpc>
            <a:spcAft>
              <a:spcPts val="800"/>
            </a:spcAft>
            <a:buFont typeface="Wingdings" panose="05000000000000000000" pitchFamily="2" charset="2"/>
            <a:buChar char="§"/>
          </a:pP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판매관리비가 완전하게 기록되지 않는다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252000" lvl="0" indent="-252000" algn="just"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개선된 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현금 지급이 잘못된 계정 코드에 기입된다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비용의 완전성과 실재성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유형자산의 완전성과 실재성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각 부서에서 대금 청구서를 회계부서에 적시에 제출하지 않는다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비용의 완전성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미지급금의 완전성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800"/>
            </a:spcAft>
          </a:pPr>
          <a:endParaRPr lang="ko-KR" altLang="ko-KR" sz="1050" kern="100">
            <a:effectLst/>
            <a:latin typeface="맑은 고딕" panose="020B0503020000020004" pitchFamily="50" charset="-127"/>
            <a:ea typeface="+mn-ea"/>
            <a:cs typeface="Times New Roman" panose="02020603050405020304" pitchFamily="18" charset="0"/>
          </a:endParaRPr>
        </a:p>
        <a:p>
          <a:pPr marL="359410" indent="-359410" algn="just" latinLnBrk="1">
            <a:lnSpc>
              <a:spcPct val="107000"/>
            </a:lnSpc>
            <a:spcAft>
              <a:spcPts val="800"/>
            </a:spcAft>
          </a:pPr>
          <a:endParaRPr lang="ko-KR" altLang="ko-KR" sz="1050" kern="100">
            <a:effectLst/>
            <a:latin typeface="맑은 고딕" panose="020B0503020000020004" pitchFamily="50" charset="-127"/>
            <a:ea typeface="+mn-ea"/>
            <a:cs typeface="Times New Roman" panose="02020603050405020304" pitchFamily="18" charset="0"/>
          </a:endParaRPr>
        </a:p>
        <a:p>
          <a:pPr marL="298800" indent="-298800">
            <a:spcAft>
              <a:spcPts val="600"/>
            </a:spcAft>
          </a:pPr>
          <a:endParaRPr lang="ko-KR" altLang="ko-KR"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xdr:row>
      <xdr:rowOff>114301</xdr:rowOff>
    </xdr:from>
    <xdr:to>
      <xdr:col>4</xdr:col>
      <xdr:colOff>1581150</xdr:colOff>
      <xdr:row>4</xdr:row>
      <xdr:rowOff>114301</xdr:rowOff>
    </xdr:to>
    <xdr:sp macro="" textlink="">
      <xdr:nvSpPr>
        <xdr:cNvPr id="2" name="TextBox 1"/>
        <xdr:cNvSpPr txBox="1"/>
      </xdr:nvSpPr>
      <xdr:spPr>
        <a:xfrm>
          <a:off x="171450" y="352426"/>
          <a:ext cx="3667125" cy="6286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5</xdr:col>
      <xdr:colOff>171450</xdr:colOff>
      <xdr:row>1</xdr:row>
      <xdr:rowOff>114300</xdr:rowOff>
    </xdr:from>
    <xdr:to>
      <xdr:col>8</xdr:col>
      <xdr:colOff>495300</xdr:colOff>
      <xdr:row>4</xdr:row>
      <xdr:rowOff>123825</xdr:rowOff>
    </xdr:to>
    <xdr:sp macro="" textlink="">
      <xdr:nvSpPr>
        <xdr:cNvPr id="3" name="TextBox 2"/>
        <xdr:cNvSpPr txBox="1"/>
      </xdr:nvSpPr>
      <xdr:spPr>
        <a:xfrm>
          <a:off x="4848225" y="352425"/>
          <a:ext cx="3495675" cy="6381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0</xdr:col>
      <xdr:colOff>104775</xdr:colOff>
      <xdr:row>35</xdr:row>
      <xdr:rowOff>9525</xdr:rowOff>
    </xdr:from>
    <xdr:to>
      <xdr:col>10</xdr:col>
      <xdr:colOff>942975</xdr:colOff>
      <xdr:row>55</xdr:row>
      <xdr:rowOff>171450</xdr:rowOff>
    </xdr:to>
    <xdr:sp macro="" textlink="">
      <xdr:nvSpPr>
        <xdr:cNvPr id="4" name="TextBox 3"/>
        <xdr:cNvSpPr txBox="1"/>
      </xdr:nvSpPr>
      <xdr:spPr>
        <a:xfrm>
          <a:off x="104775" y="12563475"/>
          <a:ext cx="12068175" cy="43529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indent="-359410" algn="l" latinLnBrk="1">
            <a:lnSpc>
              <a:spcPct val="107000"/>
            </a:lnSpc>
            <a:spcAft>
              <a:spcPts val="12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추적조사 등을 통해 결정하고 이해한 </a:t>
          </a:r>
          <a:r>
            <a:rPr lang="ko-KR" altLang="en-US" sz="1050" kern="0" baseline="0">
              <a:solidFill>
                <a:srgbClr val="7030A0"/>
              </a:solidFill>
              <a:effectLst/>
              <a:latin typeface="맑은 고딕" panose="020B0503020000020004" pitchFamily="50" charset="-127"/>
              <a:ea typeface="+mn-ea"/>
              <a:cs typeface="굴림" panose="020B0600000101010101" pitchFamily="50" charset="-127"/>
            </a:rPr>
            <a:t>잠재적 왜곡표시의 원천을 기재합니다</a:t>
          </a:r>
          <a:r>
            <a:rPr lang="en-US" altLang="ko-KR" sz="1050" kern="0" baseline="0">
              <a:solidFill>
                <a:srgbClr val="7030A0"/>
              </a:solidFill>
              <a:effectLst/>
              <a:latin typeface="맑은 고딕" panose="020B0503020000020004" pitchFamily="50" charset="-127"/>
              <a:ea typeface="+mn-ea"/>
              <a:cs typeface="굴림" panose="020B0600000101010101" pitchFamily="50" charset="-127"/>
            </a:rPr>
            <a:t>(9320</a:t>
          </a:r>
          <a:r>
            <a:rPr lang="ko-KR" altLang="en-US" sz="1050" kern="0" baseline="0">
              <a:solidFill>
                <a:srgbClr val="7030A0"/>
              </a:solidFill>
              <a:effectLst/>
              <a:latin typeface="맑은 고딕" panose="020B0503020000020004" pitchFamily="50" charset="-127"/>
              <a:ea typeface="+mn-ea"/>
              <a:cs typeface="굴림" panose="020B0600000101010101" pitchFamily="50" charset="-127"/>
            </a:rPr>
            <a:t> 참조</a:t>
          </a:r>
          <a:r>
            <a:rPr lang="en-US" altLang="ko-KR" sz="1050" kern="0" baseline="0">
              <a:solidFill>
                <a:srgbClr val="7030A0"/>
              </a:solidFill>
              <a:effectLst/>
              <a:latin typeface="맑은 고딕" panose="020B0503020000020004" pitchFamily="50" charset="-127"/>
              <a:ea typeface="+mn-ea"/>
              <a:cs typeface="굴림" panose="020B0600000101010101" pitchFamily="50" charset="-127"/>
            </a:rPr>
            <a:t>).</a:t>
          </a:r>
        </a:p>
        <a:p>
          <a:pPr marL="359410" indent="-359410" algn="l" latinLnBrk="1">
            <a:lnSpc>
              <a:spcPct val="107000"/>
            </a:lnSpc>
            <a:spcAft>
              <a:spcPts val="6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추적조사 등을 통해 식별한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(9320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참조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 중 해당 잠재적 왜곡표시의 원천에 대처하는 통제를 기재합니다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br>
            <a:rPr lang="en-US" altLang="ko-KR" sz="1050" kern="100">
              <a:solidFill>
                <a:srgbClr val="7030A0"/>
              </a:solidFill>
              <a:effectLst/>
              <a:latin typeface="맑은 고딕" panose="020B0503020000020004" pitchFamily="50" charset="-127"/>
              <a:ea typeface="+mn-ea"/>
              <a:cs typeface="Times New Roman" panose="02020603050405020304" pitchFamily="18" charset="0"/>
            </a:rPr>
          </a:b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해당 통제가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9320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조서상 잠재적 왜곡표시의 원천과 같은 행에 있는 통제일 필요는 없습니다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잠재적 왜곡표시의 원천과 다른 행에 있는 통제나 다른 프로세스에서 식별된 통제가 잠재적 왜곡표시의 원천에 대처할 수도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Aft>
              <a:spcPts val="6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특정 관련경영진주장의 평가된 왜곡표시위험에 대처하는 통제는 하나 이상일 수 있으며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이와 반대로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하나의 통제가 하나 이상의 관련경영진주장의 평가된 왜곡표시위험에 대처할 수도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관련경영진주장과 관련된 모든 통제를 테스트할 필요는 없으며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통제 중복 자체가 통제목적이 아닌 이상 중복된 통제를 테스트할 필요도 없을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A46).</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잠재적으로 유의적인 거래유형</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계정잔액 및 공시의 구성요소는 유의적으로 다른 위험에 노출될 수 있으며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그러한 경우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이러한 위험들에 적절히 대처하기 위한 서로 다른 통제가 필요할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A41).</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6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3)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검토 유형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(MRC: Management Review Controls)</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는 통제수행자가 특정한 정보를 검토하고 검토의 결과에 기초하여 필요한 조치를 취하는 통제입니다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이 양식에서 언급하는 검토 유형 통제는 다른 통제와는 달리 주관적이고 복잡한 판단이 필요하여 특별한 설계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운영 테스트가 필요한 검토 유형 통제를 의미합니다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Bef>
              <a:spcPts val="1200"/>
            </a:spcBef>
            <a:spcAft>
              <a:spcPts val="6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4)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각 관련경영진주장의 평가된 왜곡표시위험에 충분히 대처하고 있는지 여부에 대한 감사인의 결론에 중요한 통제를 식별하고 테스트하여야 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59410" marR="0" lvl="0" indent="-359410" algn="l" defTabSz="914400" eaLnBrk="1" fontAlgn="auto" latinLnBrk="1" hangingPunct="1">
            <a:lnSpc>
              <a:spcPct val="107000"/>
            </a:lnSpc>
            <a:spcBef>
              <a:spcPts val="0"/>
            </a:spcBef>
            <a:spcAft>
              <a:spcPts val="8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통제를 테스트 대상으로 선정할 것인지 여부에 대한 결정은</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통제가 어떻게 분류되는지</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예를 들어</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전사적 수준 통제</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거래수준통제</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통제활동</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모니터링 통제</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예방통제</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적발통제 등</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보다는</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해당 통제가 개별적으로 혹은 결합하여 특정 관련경영진주장의 평가된 왜곡표시위험에 충분히 대처할 수 있는지 여부에 달려 있습니다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감사기준서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1100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문단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A47).</a:t>
          </a:r>
          <a:endParaRPr kumimoji="0" lang="ko-KR"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endParaRPr lang="en-US" altLang="ko-KR" sz="1050" kern="100">
            <a:effectLst/>
            <a:latin typeface="맑은 고딕" panose="020B0503020000020004" pitchFamily="50" charset="-127"/>
            <a:ea typeface="+mn-ea"/>
            <a:cs typeface="Times New Roman" panose="02020603050405020304" pitchFamily="18" charset="0"/>
          </a:endParaRPr>
        </a:p>
      </xdr:txBody>
    </xdr:sp>
    <xdr:clientData/>
  </xdr:twoCellAnchor>
  <xdr:twoCellAnchor>
    <xdr:from>
      <xdr:col>0</xdr:col>
      <xdr:colOff>114299</xdr:colOff>
      <xdr:row>30</xdr:row>
      <xdr:rowOff>0</xdr:rowOff>
    </xdr:from>
    <xdr:to>
      <xdr:col>7</xdr:col>
      <xdr:colOff>723899</xdr:colOff>
      <xdr:row>33</xdr:row>
      <xdr:rowOff>200025</xdr:rowOff>
    </xdr:to>
    <xdr:sp macro="" textlink="">
      <xdr:nvSpPr>
        <xdr:cNvPr id="5" name="TextBox 4"/>
        <xdr:cNvSpPr txBox="1"/>
      </xdr:nvSpPr>
      <xdr:spPr>
        <a:xfrm>
          <a:off x="114299" y="11506200"/>
          <a:ext cx="7400925" cy="828675"/>
        </a:xfrm>
        <a:prstGeom prst="roundRect">
          <a:avLst/>
        </a:prstGeom>
        <a:solidFill>
          <a:schemeClr val="accent4">
            <a:lumMod val="20000"/>
            <a:lumOff val="8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1" hangingPunct="1"/>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본 양식은 </a:t>
          </a:r>
          <a:r>
            <a:rPr kumimoji="0" lang="ko-KR" altLang="en-US" sz="1050" b="0" i="0" u="none" strike="noStrike" kern="0" cap="none" spc="0" normalizeH="0" baseline="0" noProof="0">
              <a:ln>
                <a:noFill/>
              </a:ln>
              <a:solidFill>
                <a:schemeClr val="dk1"/>
              </a:solidFill>
              <a:effectLst/>
              <a:uLnTx/>
              <a:uFillTx/>
              <a:latin typeface="+mn-lt"/>
              <a:ea typeface="+mn-ea"/>
              <a:cs typeface="+mn-cs"/>
            </a:rPr>
            <a:t>테스트 대상 통제를 선정하기 위한 양식입니다</a:t>
          </a:r>
          <a:r>
            <a:rPr kumimoji="0" lang="en-US" altLang="ko-KR" sz="1050" b="0" i="0" u="none" strike="noStrike" kern="0" cap="none" spc="0" normalizeH="0" baseline="0" noProof="0">
              <a:ln>
                <a:noFill/>
              </a:ln>
              <a:solidFill>
                <a:schemeClr val="dk1"/>
              </a:solidFill>
              <a:effectLst/>
              <a:uLnTx/>
              <a:uFillTx/>
              <a:latin typeface="+mn-lt"/>
              <a:ea typeface="+mn-ea"/>
              <a:cs typeface="+mn-cs"/>
            </a:rPr>
            <a:t>.</a:t>
          </a:r>
        </a:p>
        <a:p>
          <a:pPr eaLnBrk="1" fontAlgn="auto" latinLnBrk="1" hangingPunct="1"/>
          <a:r>
            <a:rPr kumimoji="0" lang="ko-KR" altLang="en-US" sz="1050" b="0" i="0" u="none" strike="noStrike" kern="0" cap="none" spc="0" normalizeH="0" baseline="0" noProof="0">
              <a:ln>
                <a:noFill/>
              </a:ln>
              <a:solidFill>
                <a:schemeClr val="dk1"/>
              </a:solidFill>
              <a:effectLst/>
              <a:uLnTx/>
              <a:uFillTx/>
              <a:latin typeface="+mn-lt"/>
              <a:ea typeface="+mn-ea"/>
              <a:cs typeface="+mn-cs"/>
            </a:rPr>
            <a:t>별도의 다른 조서</a:t>
          </a:r>
          <a:r>
            <a:rPr kumimoji="0" lang="en-US" altLang="ko-KR" sz="1050" b="0" i="0" u="none" strike="noStrike" kern="0" cap="none" spc="0" normalizeH="0" baseline="0" noProof="0">
              <a:ln>
                <a:noFill/>
              </a:ln>
              <a:solidFill>
                <a:schemeClr val="dk1"/>
              </a:solidFill>
              <a:effectLst/>
              <a:uLnTx/>
              <a:uFillTx/>
              <a:latin typeface="+mn-lt"/>
              <a:ea typeface="+mn-ea"/>
              <a:cs typeface="+mn-cs"/>
            </a:rPr>
            <a:t>(</a:t>
          </a:r>
          <a:r>
            <a:rPr kumimoji="0" lang="ko-KR" altLang="en-US" sz="1050" b="0" i="0" u="none" strike="noStrike" kern="0" cap="none" spc="0" normalizeH="0" baseline="0" noProof="0">
              <a:ln>
                <a:noFill/>
              </a:ln>
              <a:solidFill>
                <a:schemeClr val="dk1"/>
              </a:solidFill>
              <a:effectLst/>
              <a:uLnTx/>
              <a:uFillTx/>
              <a:latin typeface="+mn-lt"/>
              <a:ea typeface="+mn-ea"/>
              <a:cs typeface="+mn-cs"/>
            </a:rPr>
            <a:t>예</a:t>
          </a:r>
          <a:r>
            <a:rPr kumimoji="0" lang="en-US" altLang="ko-KR" sz="1050" b="0" i="0" u="none" strike="noStrike" kern="0" cap="none" spc="0" normalizeH="0" baseline="0" noProof="0">
              <a:ln>
                <a:noFill/>
              </a:ln>
              <a:solidFill>
                <a:schemeClr val="dk1"/>
              </a:solidFill>
              <a:effectLst/>
              <a:uLnTx/>
              <a:uFillTx/>
              <a:latin typeface="+mn-lt"/>
              <a:ea typeface="+mn-ea"/>
              <a:cs typeface="+mn-cs"/>
            </a:rPr>
            <a:t>: Risk Control Matrix)</a:t>
          </a:r>
          <a:r>
            <a:rPr kumimoji="0" lang="ko-KR" altLang="en-US" sz="1050" b="0" i="0" u="none" strike="noStrike" kern="0" cap="none" spc="0" normalizeH="0" baseline="0" noProof="0">
              <a:ln>
                <a:noFill/>
              </a:ln>
              <a:solidFill>
                <a:schemeClr val="dk1"/>
              </a:solidFill>
              <a:effectLst/>
              <a:uLnTx/>
              <a:uFillTx/>
              <a:latin typeface="+mn-lt"/>
              <a:ea typeface="+mn-ea"/>
              <a:cs typeface="+mn-cs"/>
            </a:rPr>
            <a:t>를 작성하여 본 양식을 대체하거나 본 양식에서 다른 조서를 참조할 수 있습니다</a:t>
          </a:r>
          <a:r>
            <a:rPr kumimoji="0" lang="en-US" altLang="ko-KR" sz="1050" b="0" i="0" u="none" strike="noStrike" kern="0" cap="none" spc="0" normalizeH="0" baseline="0" noProof="0">
              <a:ln>
                <a:noFill/>
              </a:ln>
              <a:solidFill>
                <a:schemeClr val="dk1"/>
              </a:solidFill>
              <a:effectLst/>
              <a:uLnTx/>
              <a:uFillTx/>
              <a:latin typeface="+mn-lt"/>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161924</xdr:colOff>
      <xdr:row>0</xdr:row>
      <xdr:rowOff>381000</xdr:rowOff>
    </xdr:from>
    <xdr:to>
      <xdr:col>19</xdr:col>
      <xdr:colOff>342900</xdr:colOff>
      <xdr:row>5</xdr:row>
      <xdr:rowOff>161925</xdr:rowOff>
    </xdr:to>
    <xdr:sp macro="" textlink="">
      <xdr:nvSpPr>
        <xdr:cNvPr id="2" name="TextBox 1"/>
        <xdr:cNvSpPr txBox="1"/>
      </xdr:nvSpPr>
      <xdr:spPr>
        <a:xfrm>
          <a:off x="9582149" y="381000"/>
          <a:ext cx="4981576" cy="1028700"/>
        </a:xfrm>
        <a:prstGeom prst="roundRect">
          <a:avLst/>
        </a:prstGeom>
        <a:solidFill>
          <a:schemeClr val="accent4">
            <a:lumMod val="20000"/>
            <a:lumOff val="8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algn="l"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본 조서 양식은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9330</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에서 테스트 대상으로 선정한 통제 중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r>
          <a:b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검토유형 통제</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(MRC: Management Review Controls)</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가 아닌 통제에 대해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r>
          <a:b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통제별로 각각 작성합니다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endParaRPr lang="ko-KR" altLang="en-US" sz="1100" u="none">
            <a:latin typeface="HY신명조" panose="02030600000101010101" pitchFamily="18" charset="-127"/>
            <a:ea typeface="HY신명조" panose="02030600000101010101" pitchFamily="18" charset="-127"/>
          </a:endParaRPr>
        </a:p>
      </xdr:txBody>
    </xdr:sp>
    <xdr:clientData/>
  </xdr:twoCellAnchor>
  <mc:AlternateContent xmlns:mc="http://schemas.openxmlformats.org/markup-compatibility/2006">
    <mc:Choice xmlns:a14="http://schemas.microsoft.com/office/drawing/2010/main" Requires="a14">
      <xdr:twoCellAnchor editAs="oneCell">
        <xdr:from>
          <xdr:col>4</xdr:col>
          <xdr:colOff>323850</xdr:colOff>
          <xdr:row>41</xdr:row>
          <xdr:rowOff>38100</xdr:rowOff>
        </xdr:from>
        <xdr:to>
          <xdr:col>4</xdr:col>
          <xdr:colOff>581025</xdr:colOff>
          <xdr:row>41</xdr:row>
          <xdr:rowOff>390525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41</xdr:row>
          <xdr:rowOff>38100</xdr:rowOff>
        </xdr:from>
        <xdr:to>
          <xdr:col>5</xdr:col>
          <xdr:colOff>571500</xdr:colOff>
          <xdr:row>41</xdr:row>
          <xdr:rowOff>390525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38100</xdr:rowOff>
        </xdr:from>
        <xdr:to>
          <xdr:col>6</xdr:col>
          <xdr:colOff>552450</xdr:colOff>
          <xdr:row>41</xdr:row>
          <xdr:rowOff>390525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41</xdr:row>
          <xdr:rowOff>38100</xdr:rowOff>
        </xdr:from>
        <xdr:to>
          <xdr:col>7</xdr:col>
          <xdr:colOff>676275</xdr:colOff>
          <xdr:row>41</xdr:row>
          <xdr:rowOff>390525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77</xdr:row>
          <xdr:rowOff>9525</xdr:rowOff>
        </xdr:from>
        <xdr:to>
          <xdr:col>4</xdr:col>
          <xdr:colOff>542925</xdr:colOff>
          <xdr:row>77</xdr:row>
          <xdr:rowOff>361950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77</xdr:row>
          <xdr:rowOff>9525</xdr:rowOff>
        </xdr:from>
        <xdr:to>
          <xdr:col>5</xdr:col>
          <xdr:colOff>552450</xdr:colOff>
          <xdr:row>77</xdr:row>
          <xdr:rowOff>361950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77</xdr:row>
          <xdr:rowOff>9525</xdr:rowOff>
        </xdr:from>
        <xdr:to>
          <xdr:col>6</xdr:col>
          <xdr:colOff>561975</xdr:colOff>
          <xdr:row>77</xdr:row>
          <xdr:rowOff>361950</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77</xdr:row>
          <xdr:rowOff>9525</xdr:rowOff>
        </xdr:from>
        <xdr:to>
          <xdr:col>7</xdr:col>
          <xdr:colOff>828675</xdr:colOff>
          <xdr:row>77</xdr:row>
          <xdr:rowOff>361950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77</xdr:row>
          <xdr:rowOff>19050</xdr:rowOff>
        </xdr:from>
        <xdr:to>
          <xdr:col>8</xdr:col>
          <xdr:colOff>914400</xdr:colOff>
          <xdr:row>77</xdr:row>
          <xdr:rowOff>371475</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38100</xdr:rowOff>
        </xdr:from>
        <xdr:to>
          <xdr:col>4</xdr:col>
          <xdr:colOff>581025</xdr:colOff>
          <xdr:row>18</xdr:row>
          <xdr:rowOff>390525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18</xdr:row>
          <xdr:rowOff>38100</xdr:rowOff>
        </xdr:from>
        <xdr:to>
          <xdr:col>5</xdr:col>
          <xdr:colOff>571500</xdr:colOff>
          <xdr:row>18</xdr:row>
          <xdr:rowOff>390525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38100</xdr:rowOff>
        </xdr:from>
        <xdr:to>
          <xdr:col>6</xdr:col>
          <xdr:colOff>552450</xdr:colOff>
          <xdr:row>18</xdr:row>
          <xdr:rowOff>390525</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38100</xdr:rowOff>
        </xdr:from>
        <xdr:to>
          <xdr:col>7</xdr:col>
          <xdr:colOff>790575</xdr:colOff>
          <xdr:row>18</xdr:row>
          <xdr:rowOff>390525</xdr:rowOff>
        </xdr:to>
        <xdr:sp macro="" textlink="">
          <xdr:nvSpPr>
            <xdr:cNvPr id="3996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238125</xdr:colOff>
      <xdr:row>100</xdr:row>
      <xdr:rowOff>142874</xdr:rowOff>
    </xdr:from>
    <xdr:to>
      <xdr:col>13</xdr:col>
      <xdr:colOff>219075</xdr:colOff>
      <xdr:row>236</xdr:row>
      <xdr:rowOff>9525</xdr:rowOff>
    </xdr:to>
    <xdr:sp macro="" textlink="">
      <xdr:nvSpPr>
        <xdr:cNvPr id="17" name="TextBox 16"/>
        <xdr:cNvSpPr txBox="1"/>
      </xdr:nvSpPr>
      <xdr:spPr>
        <a:xfrm>
          <a:off x="238125" y="46939199"/>
          <a:ext cx="10086975" cy="283654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marR="0" lvl="0" indent="-359410" algn="l" defTabSz="914400" eaLnBrk="1" fontAlgn="auto" latinLnBrk="1" hangingPunct="1">
            <a:lnSpc>
              <a:spcPct val="107000"/>
            </a:lnSpc>
            <a:spcBef>
              <a:spcPts val="0"/>
            </a:spcBef>
            <a:spcAft>
              <a:spcPts val="12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1) 9330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조서를 참조하여 작성하며 통제에 대한 추가 설명이 필요한 경우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통제에 대한 상세 기술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필요 시</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란에 추가 설명을 기재합니다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b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통제의 출발점</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(baseline)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에는 가장 최근에 해당 통제에 대한 설계 효과성 테스트를 수행한 일자를 기재합니다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내부회계관리제도 평가 및 보고 적용기법 문단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76)</a:t>
          </a:r>
          <a:endParaRPr kumimoji="0" lang="en-US" altLang="ko-KR" sz="1050" b="0" i="0" u="none" strike="noStrike" kern="0" cap="none" spc="0" normalizeH="0" baseline="0" noProof="0">
            <a:ln>
              <a:noFill/>
            </a:ln>
            <a:solidFill>
              <a:srgbClr val="7030A0"/>
            </a:solidFill>
            <a:effectLst/>
            <a:uLnTx/>
            <a:uFillTx/>
            <a:latin typeface="맑은 고딕" panose="020B0503020000020004" pitchFamily="50" charset="-127"/>
            <a:ea typeface="+mn-ea"/>
            <a:cs typeface="굴림" panose="020B0600000101010101" pitchFamily="50" charset="-127"/>
          </a:endParaRPr>
        </a:p>
        <a:p>
          <a:pPr marL="359410" marR="0" lvl="0" indent="-359410" algn="l" defTabSz="914400" eaLnBrk="1" fontAlgn="auto" latinLnBrk="1" hangingPunct="1">
            <a:lnSpc>
              <a:spcPct val="107000"/>
            </a:lnSpc>
            <a:spcBef>
              <a:spcPts val="0"/>
            </a:spcBef>
            <a:spcAft>
              <a:spcPts val="6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2)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설계효과성 테스트를 위해 추적조사를 수행한 경우 추적조사만을 선택합니다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추적조사를 수행하지 않았다면 질문</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관찰</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문서검사 중 수행한 절차를 선택합니다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b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설계효과성을 평가하기 위해 수행되는 절차는 적합한 기업 담당자에 대한 질문</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특정 통제의 운영에 대한 관찰 그리고 관련 문서의 검사의 결합으로 이루어질 수 있으며</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이러한 절차를 포함한 추적조사는 일반적으로 설계효과성을 평가하는 데 충분합니다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감사기준서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1100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문단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A48).</a:t>
          </a:r>
        </a:p>
        <a:p>
          <a:pPr marL="359410" marR="0" lvl="0" indent="-359410" algn="l" defTabSz="914400" eaLnBrk="1" fontAlgn="auto" latinLnBrk="1" hangingPunct="1">
            <a:lnSpc>
              <a:spcPct val="107000"/>
            </a:lnSpc>
            <a:spcBef>
              <a:spcPts val="0"/>
            </a:spcBef>
            <a:spcAft>
              <a:spcPts val="6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3)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설계효과성 테스트를 위해 수행한 절차의 성격</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시기</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범위와 입수한 감사증거를 기재합니다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추적조사를 수행하여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9320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조서에 문서화 하였고 해당 추적조사가 설계테스트로 충분하다면 해당 조서번호와 거래단계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reference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를 기재합니다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p>
        <a:p>
          <a:pPr marL="359410" marR="0" lvl="0" indent="-359410" algn="l" defTabSz="914400" eaLnBrk="1" fontAlgn="auto" latinLnBrk="1" hangingPunct="1">
            <a:lnSpc>
              <a:spcPct val="107000"/>
            </a:lnSpc>
            <a:spcBef>
              <a:spcPts val="0"/>
            </a:spcBef>
            <a:spcAft>
              <a:spcPts val="12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4)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해당 통제가 의존하고 있는 다른 통제에 대하여 기술하고 그 통제의 설계 및 운영효과성에 대한 결론은 무엇인지 기술합니다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p>
        <a:p>
          <a:pPr marL="359410" marR="0" lvl="0" indent="-359410" algn="l" defTabSz="914400" eaLnBrk="1" fontAlgn="auto" latinLnBrk="1" hangingPunct="1">
            <a:lnSpc>
              <a:spcPct val="107000"/>
            </a:lnSpc>
            <a:spcBef>
              <a:spcPts val="0"/>
            </a:spcBef>
            <a:spcAft>
              <a:spcPts val="6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5)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 수행에 기업이 생성한 정보</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(IPE)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를 사용하는 경우 각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IPE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의 완전성과 정확성에 대한 통제를 테스트합니다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IPE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의 완전성과 정확성에 대한 통제를 테스트할 때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9430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조서 양식을 사용할 수 있습니다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endParaRPr lang="en-US"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6)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통제와 연관된 위험은 통제가 효과적이지 않을 위험과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통제가 효과적이지 않을 경우에 중요한 취약점이 존재할 위험으로 구성됩니다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테스트되고 있는 통제와 연관된 위험이 증가할수록</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감사인이 입수해야 할 증거의 충분성과 적합성도 증가하여야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39, A52).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통제와 연관된 위험에 영향을 미치는 요소는 다음을 포함합니다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A53).</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통제가 예방하거나 발견∙수정하고자 의도하는 왜곡표시의 성격과 중요성</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관련되는 계정 및 경영진주장과 연관된 고유위험</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통제설계 또는 운영효과성에 부정적 영향을 미칠 수 있는 거래의 규모나 성격에 변화가 있었는지 여부</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계정에 오류내력이 있는지 여부</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전사적 수준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다른 통제를 모니터링하는 통제의 효과성</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통제의 성격과 통제가 운영되는 빈도</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통제가 다른 통제의 효과성에 의존하는 정도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예를 들어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통제환경 또는 정보기술 일반통제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통제를 수행하거나 통제의 수행을 모니터링하는 기업 담당자의 적격성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그리고 통제를 수행하거나 통제의 수행을 모니터링하는 핵심 인원에 변경이 있었는지 여부</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통제가 개인의 수행에 의존하는지 또는 자동화되었는지 여부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즉</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자동통제는 관련 정보기술 일반통제가 효과적이면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일반적으로 위험이 낮은 것으로 기대된다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1" indent="-216000" algn="l"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통제의 복잡성 및 통제의 운영과 연계하여 내릴 수 있는 판단의 유의성</a:t>
          </a:r>
        </a:p>
        <a:p>
          <a:pPr marL="359410" indent="-35941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7)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평가기준일 전에 통제미비점에 대처하기 위하여 경영진이 기업의 통제를 변경하여 실행하는 경우 새로운 통제가 통제 목적을 달성하고 통제의 설계 및 운영 효과성을 평가할 수 있을 정도로 충분한 기간 동안 시행되었는 결정합니다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en-US"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8)	</a:t>
          </a:r>
          <a:r>
            <a:rPr lang="ko-KR" altLang="ko-KR" sz="1050" kern="0">
              <a:solidFill>
                <a:srgbClr val="7030A0"/>
              </a:solidFill>
              <a:effectLst/>
              <a:latin typeface="맑은 고딕" panose="020B0503020000020004" pitchFamily="50" charset="-127"/>
              <a:ea typeface="+mn-ea"/>
              <a:cs typeface="굴림" panose="020B0600000101010101" pitchFamily="50" charset="-127"/>
            </a:rPr>
            <a:t>기중 테스트 방법</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평가기준일 이전에 운영효과성 테스트를 수행하는 경우 아래 둘 중 하나의 전략을 선택합니다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6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 결론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중간기간에 운영테스트를 수행할 때 운영효과성에 대한 결론을 내릴 수 있는 수준으로 테스트를 수행</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(conclude at interim)</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하고 잔여기간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(roll-forward)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절차 수행</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운영효과성 테스트 결론을 내릴 수 있는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개라면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기말 잔여기간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연중 고르게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운영효과성에 대한 결론을 내릴 수 있는 수준의 표본 수를 중간기간과 이후 기간에 배분하되 테스트 결론은 중간기간에 내리지 않고 평가기준일 테스트가 완료된 후 내리는 방법</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운영효과성 테스트 결론을 내릴 수 있는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개라면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20</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평가기준일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9)	</a:t>
          </a:r>
          <a:r>
            <a:rPr lang="ko-KR" altLang="ko-KR" sz="1050" kern="0">
              <a:solidFill>
                <a:srgbClr val="7030A0"/>
              </a:solidFill>
              <a:effectLst/>
              <a:latin typeface="맑은 고딕" panose="020B0503020000020004" pitchFamily="50" charset="-127"/>
              <a:ea typeface="+mn-ea"/>
              <a:cs typeface="굴림" panose="020B0600000101010101" pitchFamily="50" charset="-127"/>
            </a:rPr>
            <a:t>운영효과성을 테스트하기 위해 수행되는 절차는 적합한 기업 담당자에 대한 질문</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특정 통제의 운영에 대한 관찰</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관련 문서의 검사 그리고 통제의 재수행의 결합으로 이루어질 수 있습니다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A50).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질문</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관찰</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관련 문서의 검사</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통제의 재수행 순으로 더 많은 증거를 제공합니다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그러나 질문만으로는 통제의 효과성에 대한 결론을 뒷받침하는 충분하고 적합한 감사증거를 제공하지 않습니다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A59).</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10) </a:t>
          </a:r>
          <a:r>
            <a:rPr lang="ko-KR" altLang="ko-KR" sz="1050" kern="0">
              <a:solidFill>
                <a:srgbClr val="7030A0"/>
              </a:solidFill>
              <a:effectLst/>
              <a:latin typeface="맑은 고딕" panose="020B0503020000020004" pitchFamily="50" charset="-127"/>
              <a:ea typeface="+mn-ea"/>
              <a:cs typeface="굴림" panose="020B0600000101010101" pitchFamily="50" charset="-127"/>
            </a:rPr>
            <a:t>표본 테스트를 수행하는 경우 통제 수행의 빈도가 높을수록</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통제와 연관된 위험이 높을수록 표본의 규모를 확대하여야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&lt;</a:t>
          </a:r>
          <a:r>
            <a:rPr lang="ko-KR" altLang="ko-KR" sz="1050" kern="0">
              <a:solidFill>
                <a:srgbClr val="7030A0"/>
              </a:solidFill>
              <a:effectLst/>
              <a:latin typeface="맑은 고딕" panose="020B0503020000020004" pitchFamily="50" charset="-127"/>
              <a:ea typeface="+mn-ea"/>
              <a:cs typeface="굴림" panose="020B0600000101010101" pitchFamily="50" charset="-127"/>
            </a:rPr>
            <a:t>참고</a:t>
          </a:r>
          <a:r>
            <a:rPr lang="en-US" altLang="ko-KR" sz="1050" kern="0">
              <a:solidFill>
                <a:srgbClr val="7030A0"/>
              </a:solidFill>
              <a:effectLst/>
              <a:latin typeface="맑은 고딕" panose="020B0503020000020004" pitchFamily="50" charset="-127"/>
              <a:ea typeface="+mn-ea"/>
              <a:cs typeface="굴림" panose="020B0600000101010101" pitchFamily="50" charset="-127"/>
            </a:rPr>
            <a:t>&gt;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모범규준 등 적용 </a:t>
          </a:r>
          <a:r>
            <a:rPr lang="en-US" altLang="ko-KR" sz="1050" kern="0">
              <a:solidFill>
                <a:srgbClr val="7030A0"/>
              </a:solidFill>
              <a:effectLst/>
              <a:latin typeface="맑은 고딕" panose="020B0503020000020004" pitchFamily="50" charset="-127"/>
              <a:ea typeface="+mn-ea"/>
              <a:cs typeface="굴림" panose="020B0600000101010101" pitchFamily="50" charset="-127"/>
            </a:rPr>
            <a:t>FAQ Q34</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127000" algn="l" latinLnBrk="1">
            <a:lnSpc>
              <a:spcPct val="107000"/>
            </a:lnSpc>
            <a:spcAft>
              <a:spcPts val="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허용가능오류를</a:t>
          </a:r>
          <a:r>
            <a:rPr lang="en-US" altLang="ko-KR" sz="1050" kern="0">
              <a:solidFill>
                <a:srgbClr val="7030A0"/>
              </a:solidFill>
              <a:effectLst/>
              <a:latin typeface="맑은 고딕" panose="020B0503020000020004" pitchFamily="50" charset="-127"/>
              <a:ea typeface="+mn-ea"/>
              <a:cs typeface="굴림" panose="020B0600000101010101" pitchFamily="50" charset="-127"/>
            </a:rPr>
            <a:t> 0</a:t>
          </a:r>
          <a:r>
            <a:rPr lang="ko-KR" altLang="ko-KR" sz="1050" kern="0">
              <a:solidFill>
                <a:srgbClr val="7030A0"/>
              </a:solidFill>
              <a:effectLst/>
              <a:latin typeface="맑은 고딕" panose="020B0503020000020004" pitchFamily="50" charset="-127"/>
              <a:ea typeface="+mn-ea"/>
              <a:cs typeface="굴림" panose="020B0600000101010101" pitchFamily="50" charset="-127"/>
            </a:rPr>
            <a:t>개로 기대하는 경우의 모집단별 테스트 표본의 개수</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예시</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algn="ctr" fontAlgn="base" latinLnBrk="0">
            <a:lnSpc>
              <a:spcPct val="107000"/>
            </a:lnSpc>
            <a:spcAft>
              <a:spcPts val="0"/>
            </a:spcAft>
          </a:pP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11)</a:t>
          </a:r>
          <a:r>
            <a:rPr lang="en-US" altLang="ko-KR" sz="1050" kern="0" baseline="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표본 테스트를 수행하는 경우 테스트 결과를 여기에 기재하거나 별도 조서로 첨부할 수 있습니다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12)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 이탈</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통제가 설계된 대로 운영되지 않을 때 발생합니다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a:t>
          </a:r>
          <a:r>
            <a:rPr lang="en-US" altLang="ko-KR" sz="1050" kern="0">
              <a:solidFill>
                <a:srgbClr val="7030A0"/>
              </a:solidFill>
              <a:effectLst/>
              <a:latin typeface="맑은 고딕" panose="020B0503020000020004" pitchFamily="50" charset="-127"/>
              <a:ea typeface="+mn-ea"/>
              <a:cs typeface="굴림" panose="020B0600000101010101" pitchFamily="50" charset="-127"/>
            </a:rPr>
            <a:t> 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a:t>
          </a:r>
          <a:r>
            <a:rPr lang="en-US" altLang="ko-KR" sz="1050" kern="0">
              <a:solidFill>
                <a:srgbClr val="7030A0"/>
              </a:solidFill>
              <a:effectLst/>
              <a:latin typeface="맑은 고딕" panose="020B0503020000020004" pitchFamily="50" charset="-127"/>
              <a:ea typeface="+mn-ea"/>
              <a:cs typeface="굴림" panose="020B0600000101010101" pitchFamily="50" charset="-127"/>
            </a:rPr>
            <a:t> A62).</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13) </a:t>
          </a:r>
          <a:r>
            <a:rPr lang="ko-KR" altLang="ko-KR" sz="1050" kern="0">
              <a:solidFill>
                <a:srgbClr val="7030A0"/>
              </a:solidFill>
              <a:effectLst/>
              <a:latin typeface="맑은 고딕" panose="020B0503020000020004" pitchFamily="50" charset="-127"/>
              <a:ea typeface="+mn-ea"/>
              <a:cs typeface="굴림" panose="020B0600000101010101" pitchFamily="50" charset="-127"/>
            </a:rPr>
            <a:t>변이</a:t>
          </a:r>
          <a:r>
            <a:rPr lang="en-US" altLang="ko-KR" sz="1050" kern="0">
              <a:solidFill>
                <a:srgbClr val="7030A0"/>
              </a:solidFill>
              <a:effectLst/>
              <a:latin typeface="맑은 고딕" panose="020B0503020000020004" pitchFamily="50" charset="-127"/>
              <a:ea typeface="+mn-ea"/>
              <a:cs typeface="굴림" panose="020B0600000101010101" pitchFamily="50" charset="-127"/>
            </a:rPr>
            <a:t>(anomaly): </a:t>
          </a:r>
          <a:r>
            <a:rPr lang="ko-KR" altLang="ko-KR" sz="1050" kern="0">
              <a:solidFill>
                <a:srgbClr val="7030A0"/>
              </a:solidFill>
              <a:effectLst/>
              <a:latin typeface="맑은 고딕" panose="020B0503020000020004" pitchFamily="50" charset="-127"/>
              <a:ea typeface="+mn-ea"/>
              <a:cs typeface="굴림" panose="020B0600000101010101" pitchFamily="50" charset="-127"/>
            </a:rPr>
            <a:t>모집단의 이탈을 대표하지 않는 것이 명백한 이탈</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530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5.(e))</a:t>
          </a:r>
          <a:r>
            <a:rPr lang="ko-KR" altLang="ko-KR" sz="1050" kern="0">
              <a:solidFill>
                <a:srgbClr val="7030A0"/>
              </a:solidFill>
              <a:effectLst/>
              <a:latin typeface="맑은 고딕" panose="020B0503020000020004" pitchFamily="50" charset="-127"/>
              <a:ea typeface="+mn-ea"/>
              <a:cs typeface="굴림" panose="020B0600000101010101" pitchFamily="50" charset="-127"/>
            </a:rPr>
            <a:t>을 말하며 비체계적</a:t>
          </a:r>
          <a:r>
            <a:rPr lang="en-US" altLang="ko-KR" sz="1050" kern="0">
              <a:solidFill>
                <a:srgbClr val="7030A0"/>
              </a:solidFill>
              <a:effectLst/>
              <a:latin typeface="맑은 고딕" panose="020B0503020000020004" pitchFamily="50" charset="-127"/>
              <a:ea typeface="+mn-ea"/>
              <a:cs typeface="굴림" panose="020B0600000101010101" pitchFamily="50" charset="-127"/>
            </a:rPr>
            <a:t>(non-systematic)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이탈</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무작위적</a:t>
          </a:r>
          <a:r>
            <a:rPr lang="en-US" altLang="ko-KR" sz="1050" kern="0">
              <a:solidFill>
                <a:srgbClr val="7030A0"/>
              </a:solidFill>
              <a:effectLst/>
              <a:latin typeface="맑은 고딕" panose="020B0503020000020004" pitchFamily="50" charset="-127"/>
              <a:ea typeface="+mn-ea"/>
              <a:cs typeface="굴림" panose="020B0600000101010101" pitchFamily="50" charset="-127"/>
            </a:rPr>
            <a:t>(random)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이탈이라고도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극히 드문 상황에서</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감사인이 표본에서 발견된 통제 이탈을 변이라고 본다면 감사인은 그러한 이탈이 모집단을 대표하지 않는다는 점에 높은 수준의 확신을 얻어야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감사인은 이러한 높은 수준의 확신을 얻기 위해 추가적인 감사절차를 수행함으로써 통제 이탈이 모집단의 잔여 부분에는 영향을 미치지 않는다는 것을 입증하는 충분하고 적합한 감사증거를 입수하여야 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530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13).</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14)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실무적으로 감사인이 통제 이탈을 변이라고 판단하였고 표본을 확대하여 테스트를 수행한다면 모집단의 실제 이탈률이 허용이탈률 이내라는 결론을 내릴 수 있을 것으로 예상하는 경우 감사인은 테스트 표본을 확대하기로 결정할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예를 들어 일별 통제에서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개이고 표본 내 통제이탈이 없거나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40</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개이고 표본 내 통제이탈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개일 경우 모집단 내 실제 이탈률이 허용이탈률 이내라는 결론을 내릴 수 있는 상황을 가정했을 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최초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표본을 테스트한 결과 변이로 판단되는 통제 이탈이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식별될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이러한 상황에서 추가적인 통제 이탈이 발생하지 않을 것이라고 예상한다면 감사인은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개의 표본을 추가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총</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40</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테스트 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내부회계관리제도 감사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FAQ Q20)</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15)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 이탈이 변이인 경우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표본을 확대하여 테스트를 수행하고 추가적인 통제 이탈이 식별되지 않아 모집단의 실제 이탈률이 허용이탈률 이내라는 결론을 내릴 수 있다면 감사인은 통제가 효과적으로 운영된다고 결론 내릴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16)</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(roll-forward)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이하 양식은 기중 테스트 방법에서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기중일자 결론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방식을 선택한 경우에만 작성합니다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연중 고르게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방식을 선택한 경우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대한 테스트</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를 작성하지 않고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테스트 결과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에 추가 표본 테스트 결과를 추가합니다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17)</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테스트 시 필요한 추가적인 증거를 결정하기 위해 고려한 위험요소와 평가 결과를 기재합니다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일자에서부터 기업의 보고기간말까지의 테스트 결과를 갱신하기 위하여 필요한 추가적인 증거는 다음 요소에 따라 달라집니다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A67).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평가기준일 전에 테스트한 특정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통제와 연관된 위험</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통제의 성격 및 해당 테스트 결과를 포함함</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일자에 획득한 운영효과성에 대한 증거의 충분성</a:t>
          </a: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잔여기간의 정도</a:t>
          </a: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 후에 내부회계관리제도에 유의적인 변경이 존재했을 가능성</a:t>
          </a: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18)</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예를 들어 상기 요소들을 평가한 결과 해당 통제가 잔여기간에 더 이상 효과적이지 않을 위험이 낮을 경우와 같이 특정한 상황에서는 질문만으로도 충분한 잔여기간 테스트 절차가 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A68).</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19)</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대해 수행할 수 있는 테스트 절차의 성격은 다음과 같습니다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설득력이 낮은 절차부터 높은 절차 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6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질문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특정 통제사항을 실행하는 인원 및 모니터링하는 인원에게 질문을 하고 아래와 같은 사항이 나타나는지 확인</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특정 통제활동의 설계 또는 운용에 대한 변동사항</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직무 또는 권한부여의 재설정</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주요 인원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IT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시스템 또는</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IT application</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의 변동사항</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새로운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IT system, IT application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또는 정책 및 절차의 도입</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중 관련 계정의 오류</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테스트한 통제활동의 지속적인 효과성에 대한 결론에 영향을 미칠 수 있는 다른 유의적인 변동사항</a:t>
          </a:r>
        </a:p>
        <a:p>
          <a:pPr marL="576000" lvl="0" indent="-216000" algn="l" latinLnBrk="1">
            <a:lnSpc>
              <a:spcPct val="107000"/>
            </a:lnSpc>
            <a:spcBef>
              <a:spcPts val="1200"/>
            </a:spcBef>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중 수행된 통제활동의 절차를 관찰</a:t>
          </a:r>
        </a:p>
        <a:p>
          <a:pPr marL="576000" lvl="0" indent="-216000" algn="l" latinLnBrk="1">
            <a:lnSpc>
              <a:spcPct val="107000"/>
            </a:lnSpc>
            <a:spcBef>
              <a:spcPts val="1200"/>
            </a:spcBef>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검사</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중 관련된 시기에 작성된 물리적인 증거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보고서 및 보고서 검토 증거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대사조정 검토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회의록 열람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를 검사</a:t>
          </a:r>
        </a:p>
        <a:p>
          <a:pPr marL="576000" lvl="0" indent="-216000" algn="l" latinLnBrk="1">
            <a:lnSpc>
              <a:spcPct val="107000"/>
            </a:lnSpc>
            <a:spcBef>
              <a:spcPts val="1200"/>
            </a:spcBef>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추가 추적조사</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위험요인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질문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관찰 또는 검사의 증거가 중간기간에 입수한 감사증거의 관련성 또는 테스트된 통제활동의 운영효과성에 대한 결론에 영향을 미치는 유의적인 변경을 나타냄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에 대응하기 위해 특정 통제활동 또는 통제활동 그룹에 대하여 추가 추적조사 절차를 수행</a:t>
          </a:r>
        </a:p>
        <a:p>
          <a:pPr marL="576000" lvl="0" indent="-216000" algn="l"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추가 세부 표본테스트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위에 언급된 위험요인에 대응하기 위해 추가적인 세부 표본테스트를 수행</a:t>
          </a: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20)</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대해 세부 표본테스트 외의 절차를 수행하는 경우 그 결과를 여기에 기재합니다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21)</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대해 세부 표본테스트를 수행하는 경우에만 작성합니다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1200"/>
            </a:spcAft>
          </a:pPr>
          <a:endParaRPr lang="en-US" altLang="ko-KR" sz="1050" kern="100">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600"/>
            </a:spcAft>
          </a:pPr>
          <a:endParaRPr lang="en-US" altLang="ko-KR" sz="1050" kern="100" noProof="0">
            <a:solidFill>
              <a:schemeClr val="dk1"/>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600"/>
            </a:spcAft>
          </a:pPr>
          <a:endParaRPr lang="ko-KR" altLang="ko-KR" sz="1050" kern="100" noProof="0">
            <a:solidFill>
              <a:schemeClr val="dk1"/>
            </a:solidFill>
            <a:effectLst/>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endParaRPr lang="en-US" altLang="ko-KR" sz="1050" kern="100">
            <a:effectLst/>
            <a:latin typeface="맑은 고딕" panose="020B0503020000020004" pitchFamily="50" charset="-127"/>
            <a:ea typeface="+mn-ea"/>
            <a:cs typeface="Times New Roman" panose="02020603050405020304" pitchFamily="18" charset="0"/>
          </a:endParaRPr>
        </a:p>
      </xdr:txBody>
    </xdr:sp>
    <xdr:clientData/>
  </xdr:twoCellAnchor>
  <xdr:twoCellAnchor editAs="oneCell">
    <xdr:from>
      <xdr:col>1</xdr:col>
      <xdr:colOff>371475</xdr:colOff>
      <xdr:row>158</xdr:row>
      <xdr:rowOff>171450</xdr:rowOff>
    </xdr:from>
    <xdr:to>
      <xdr:col>7</xdr:col>
      <xdr:colOff>419840</xdr:colOff>
      <xdr:row>169</xdr:row>
      <xdr:rowOff>298</xdr:rowOff>
    </xdr:to>
    <xdr:pic>
      <xdr:nvPicPr>
        <xdr:cNvPr id="19" name="그림 18"/>
        <xdr:cNvPicPr>
          <a:picLocks noChangeAspect="1"/>
        </xdr:cNvPicPr>
      </xdr:nvPicPr>
      <xdr:blipFill>
        <a:blip xmlns:r="http://schemas.openxmlformats.org/officeDocument/2006/relationships" r:embed="rId1"/>
        <a:stretch>
          <a:fillRect/>
        </a:stretch>
      </xdr:blipFill>
      <xdr:spPr>
        <a:xfrm>
          <a:off x="619125" y="54054375"/>
          <a:ext cx="5306165" cy="2133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46</xdr:row>
          <xdr:rowOff>38100</xdr:rowOff>
        </xdr:from>
        <xdr:to>
          <xdr:col>4</xdr:col>
          <xdr:colOff>581025</xdr:colOff>
          <xdr:row>47</xdr:row>
          <xdr:rowOff>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xdr:row>
          <xdr:rowOff>38100</xdr:rowOff>
        </xdr:from>
        <xdr:to>
          <xdr:col>5</xdr:col>
          <xdr:colOff>571500</xdr:colOff>
          <xdr:row>47</xdr:row>
          <xdr:rowOff>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38100</xdr:rowOff>
        </xdr:from>
        <xdr:to>
          <xdr:col>6</xdr:col>
          <xdr:colOff>552450</xdr:colOff>
          <xdr:row>47</xdr:row>
          <xdr:rowOff>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46</xdr:row>
          <xdr:rowOff>38100</xdr:rowOff>
        </xdr:from>
        <xdr:to>
          <xdr:col>7</xdr:col>
          <xdr:colOff>676275</xdr:colOff>
          <xdr:row>47</xdr:row>
          <xdr:rowOff>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86</xdr:row>
          <xdr:rowOff>9525</xdr:rowOff>
        </xdr:from>
        <xdr:to>
          <xdr:col>4</xdr:col>
          <xdr:colOff>542925</xdr:colOff>
          <xdr:row>87</xdr:row>
          <xdr:rowOff>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86</xdr:row>
          <xdr:rowOff>9525</xdr:rowOff>
        </xdr:from>
        <xdr:to>
          <xdr:col>5</xdr:col>
          <xdr:colOff>552450</xdr:colOff>
          <xdr:row>87</xdr:row>
          <xdr:rowOff>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86</xdr:row>
          <xdr:rowOff>9525</xdr:rowOff>
        </xdr:from>
        <xdr:to>
          <xdr:col>6</xdr:col>
          <xdr:colOff>561975</xdr:colOff>
          <xdr:row>87</xdr:row>
          <xdr:rowOff>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86</xdr:row>
          <xdr:rowOff>9525</xdr:rowOff>
        </xdr:from>
        <xdr:to>
          <xdr:col>7</xdr:col>
          <xdr:colOff>828675</xdr:colOff>
          <xdr:row>87</xdr:row>
          <xdr:rowOff>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86</xdr:row>
          <xdr:rowOff>9525</xdr:rowOff>
        </xdr:from>
        <xdr:to>
          <xdr:col>8</xdr:col>
          <xdr:colOff>752475</xdr:colOff>
          <xdr:row>87</xdr:row>
          <xdr:rowOff>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38100</xdr:rowOff>
        </xdr:from>
        <xdr:to>
          <xdr:col>4</xdr:col>
          <xdr:colOff>581025</xdr:colOff>
          <xdr:row>18</xdr:row>
          <xdr:rowOff>390525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18</xdr:row>
          <xdr:rowOff>38100</xdr:rowOff>
        </xdr:from>
        <xdr:to>
          <xdr:col>5</xdr:col>
          <xdr:colOff>571500</xdr:colOff>
          <xdr:row>18</xdr:row>
          <xdr:rowOff>390525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38100</xdr:rowOff>
        </xdr:from>
        <xdr:to>
          <xdr:col>6</xdr:col>
          <xdr:colOff>552450</xdr:colOff>
          <xdr:row>18</xdr:row>
          <xdr:rowOff>390525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38100</xdr:rowOff>
        </xdr:from>
        <xdr:to>
          <xdr:col>7</xdr:col>
          <xdr:colOff>790575</xdr:colOff>
          <xdr:row>18</xdr:row>
          <xdr:rowOff>390525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504825</xdr:colOff>
      <xdr:row>0</xdr:row>
      <xdr:rowOff>200024</xdr:rowOff>
    </xdr:from>
    <xdr:to>
      <xdr:col>19</xdr:col>
      <xdr:colOff>495300</xdr:colOff>
      <xdr:row>5</xdr:row>
      <xdr:rowOff>9524</xdr:rowOff>
    </xdr:to>
    <xdr:sp macro="" textlink="">
      <xdr:nvSpPr>
        <xdr:cNvPr id="17" name="TextBox 16"/>
        <xdr:cNvSpPr txBox="1"/>
      </xdr:nvSpPr>
      <xdr:spPr>
        <a:xfrm>
          <a:off x="9953625" y="200024"/>
          <a:ext cx="4791075" cy="1057275"/>
        </a:xfrm>
        <a:prstGeom prst="roundRect">
          <a:avLst/>
        </a:prstGeom>
        <a:solidFill>
          <a:schemeClr val="accent4">
            <a:lumMod val="20000"/>
            <a:lumOff val="8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algn="l"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본 조서 양식은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9330</a:t>
          </a: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에서 테스트 대상으로 선정한 통제 중 </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r>
          <a:b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br>
          <a:r>
            <a:rPr kumimoji="0" lang="ko-KR" altLang="ko-KR" sz="1050" b="0" i="0" u="none" strike="noStrike" kern="100" cap="none" spc="0" normalizeH="0" baseline="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검토유형 통제</a:t>
          </a:r>
          <a:r>
            <a:rPr kumimoji="0" lang="en-US" altLang="ko-KR" sz="1050" b="0" i="0" u="none" strike="noStrike" kern="100" cap="none" spc="0" normalizeH="0" baseline="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(MRC: Management Review Controls)</a:t>
          </a:r>
          <a:r>
            <a:rPr kumimoji="0" lang="ko-KR" altLang="en-US" sz="1050" b="0" i="0" u="none" strike="noStrike" kern="100" cap="none" spc="0" normalizeH="0" baseline="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를 테스트할 때 </a:t>
          </a:r>
          <a:r>
            <a:rPr kumimoji="0" lang="en-US" altLang="ko-KR" sz="1050" b="0" i="0" u="none" strike="noStrike" kern="100" cap="none" spc="0" normalizeH="0" baseline="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
          </a:r>
          <a:br>
            <a:rPr kumimoji="0" lang="en-US" altLang="ko-KR" sz="1050" b="0" i="0" u="none" strike="noStrike" kern="100" cap="none" spc="0" normalizeH="0" baseline="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통제별로 각각 작성합니다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endParaRPr kumimoji="0" lang="ko-KR" altLang="en-US" sz="1050" b="0" i="0" u="none" strike="noStrike" kern="100" cap="none" spc="0" normalizeH="0" baseline="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xdr:txBody>
    </xdr:sp>
    <xdr:clientData/>
  </xdr:twoCellAnchor>
  <xdr:twoCellAnchor>
    <xdr:from>
      <xdr:col>1</xdr:col>
      <xdr:colOff>1</xdr:colOff>
      <xdr:row>109</xdr:row>
      <xdr:rowOff>76199</xdr:rowOff>
    </xdr:from>
    <xdr:to>
      <xdr:col>13</xdr:col>
      <xdr:colOff>228601</xdr:colOff>
      <xdr:row>245</xdr:row>
      <xdr:rowOff>200025</xdr:rowOff>
    </xdr:to>
    <xdr:sp macro="" textlink="">
      <xdr:nvSpPr>
        <xdr:cNvPr id="19" name="TextBox 18"/>
        <xdr:cNvSpPr txBox="1"/>
      </xdr:nvSpPr>
      <xdr:spPr>
        <a:xfrm>
          <a:off x="247651" y="57635774"/>
          <a:ext cx="10115550" cy="2862262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marR="0" lvl="0" indent="-359410" algn="l" defTabSz="914400" eaLnBrk="1" fontAlgn="auto" latinLnBrk="1" hangingPunct="1">
            <a:lnSpc>
              <a:spcPct val="107000"/>
            </a:lnSpc>
            <a:spcBef>
              <a:spcPts val="0"/>
            </a:spcBef>
            <a:spcAft>
              <a:spcPts val="12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1) 9330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조서를 참조하여 작성하며 통제에 대한 추가 설명이 필요한 경우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통제에 대한 상세 기술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필요 시</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란에 추가 설명을 기재합니다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b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통제의 출발점</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(baseline)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에는 가장 최근에 해당 통제에 대한 설계 효과성 테스트를 수행한 일자를 기재합니다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내부회계관리제도 평가 및 보고 적용기법 문단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76)</a:t>
          </a:r>
        </a:p>
        <a:p>
          <a:pPr marL="359410" marR="0" lvl="0" indent="-359410" algn="l" defTabSz="914400" eaLnBrk="1" fontAlgn="auto" latinLnBrk="1" hangingPunct="1">
            <a:lnSpc>
              <a:spcPct val="107000"/>
            </a:lnSpc>
            <a:spcBef>
              <a:spcPts val="0"/>
            </a:spcBef>
            <a:spcAft>
              <a:spcPts val="6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2)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설계효과성 테스트를 위해 추적조사를 수행한 경우 추적조사만을 선택합니다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추적조사를 수행하지 않았다면 질문</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관찰</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문서검사 중 수행한 절차를 선택합니다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b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b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설계효과성을 평가하기 위해 수행되는 절차는 적합한 기업 담당자에 대한 질문</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특정 통제의 운영에 대한 관찰 그리고 관련 문서의 검사의 결합으로 이루어질 수 있으며</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이러한 절차를 포함한 추적조사는 일반적으로 설계효과성을 평가하는 데 충분합니다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감사기준서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1100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문단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A48).</a:t>
          </a:r>
        </a:p>
        <a:p>
          <a:pPr marL="359410" marR="0" lvl="0" indent="-359410" algn="l" defTabSz="914400" eaLnBrk="1" fontAlgn="auto" latinLnBrk="1" hangingPunct="1">
            <a:lnSpc>
              <a:spcPct val="107000"/>
            </a:lnSpc>
            <a:spcBef>
              <a:spcPts val="0"/>
            </a:spcBef>
            <a:spcAft>
              <a:spcPts val="6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3)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설계효과성 테스트를 위해 수행한 절차의 성격</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시기</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범위와 입수한 감사증거를 기재합니다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추적조사를 수행하여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9320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조서에 문서화 하였고 해당 추적조사가 설계테스트로 충분하다면 해당 조서번호와 거래단계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reference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를 기재합니다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p>
        <a:p>
          <a:pPr marL="359410" marR="0" lvl="0" indent="-359410" algn="l" defTabSz="914400" eaLnBrk="1" fontAlgn="auto" latinLnBrk="1" hangingPunct="1">
            <a:lnSpc>
              <a:spcPct val="107000"/>
            </a:lnSpc>
            <a:spcBef>
              <a:spcPts val="0"/>
            </a:spcBef>
            <a:spcAft>
              <a:spcPts val="12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3-1)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해당 통제가 잠재적인 중요한 왜곡표시를 예방하거나 발견할 수 있는지 평가할 때 통제의 설계 요소 각각을 이해하고 평가하는 절차를 포함하고 절차를 수행한 결과를 기술합니다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p>
        <a:p>
          <a:pPr marL="359410" marR="0" lvl="0" indent="-359410" algn="l" defTabSz="914400" eaLnBrk="1" fontAlgn="auto" latinLnBrk="1" hangingPunct="1">
            <a:lnSpc>
              <a:spcPct val="107000"/>
            </a:lnSpc>
            <a:spcBef>
              <a:spcPts val="0"/>
            </a:spcBef>
            <a:spcAft>
              <a:spcPts val="12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4)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해당 통제가 의존하고 있는 다른 통제에 대하여 기술하고 그 통제의 설계 및 운영효과성에 대한 결론은 무엇인지 기술합니다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p>
        <a:p>
          <a:pPr marL="359410" marR="0" lvl="0" indent="-359410" algn="l" defTabSz="914400" eaLnBrk="1" fontAlgn="auto" latinLnBrk="1" hangingPunct="1">
            <a:lnSpc>
              <a:spcPct val="107000"/>
            </a:lnSpc>
            <a:spcBef>
              <a:spcPts val="0"/>
            </a:spcBef>
            <a:spcAft>
              <a:spcPts val="600"/>
            </a:spcAft>
            <a:buClrTx/>
            <a:buSzTx/>
            <a:buFontTx/>
            <a:buNone/>
            <a:tabLst/>
            <a:defRPr/>
          </a:pP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주</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5)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통제 수행에 기업이 생성한 정보</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(IPE)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를 사용하는 경우 각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IPE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의 완전성과 정확성에 대한 통제를 테스트합니다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 IPE</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의 완전성과 정확성에 대한 통제를 테스트할 때  </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9430 </a:t>
          </a:r>
          <a:r>
            <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조서 양식을 사용할 수 있습니다</a:t>
          </a:r>
          <a:r>
            <a:rPr kumimoji="0" lang="en-US" altLang="ko-KR"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rPr>
            <a:t>.</a:t>
          </a:r>
        </a:p>
        <a:p>
          <a:pPr marL="359410" indent="-35941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6)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통제와 연관된 위험은 통제가 효과적이지 않을 위험과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통제가 효과적이지 않을 경우에 중요한 취약점이 존재할 위험으로 구성됩니다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테스트되고 있는 통제와 연관된 위험이 증가할수록</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감사인이 입수해야 할 증거의 충분성과 적합성도 증가하여야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39, A52).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통제와 연관된 위험에 영향을 미치는 요소는 다음을 포함합니다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A53).</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통제가 예방하거나 발견∙수정하고자 의도하는 왜곡표시의 성격과 중요성</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관련되는 계정 및 경영진주장과 연관된 고유위험</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통제설계 또는 운영효과성에 부정적 영향을 미칠 수 있는 거래의 규모나 성격에 변화가 있었는지 여부</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계정에 오류내력이 있는지 여부</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전사적 수준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다른 통제를 모니터링하는 통제의 효과성</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통제의 성격과 통제가 운영되는 빈도</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통제가 다른 통제의 효과성에 의존하는 정도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예를 들어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통제환경 또는 정보기술 일반통제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통제를 수행하거나 통제의 수행을 모니터링하는 기업 담당자의 적격성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그리고 통제를 수행하거나 통제의 수행을 모니터링하는 핵심 인원에 변경이 있었는지 여부</a:t>
          </a:r>
        </a:p>
        <a:p>
          <a:pPr marL="576000" lvl="1"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통제가 개인의 수행에 의존하는지 또는 자동화되었는지 여부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즉</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자동통제는 관련 정보기술 일반통제가 효과적이면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일반적으로 위험이 낮은 것으로 기대된다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1" indent="-216000" algn="l"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통제의 복잡성 및 통제의 운영과 연계하여 내릴 수 있는 판단의 유의성</a:t>
          </a:r>
        </a:p>
        <a:p>
          <a:pPr marL="359410" indent="-35941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7)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평가기준일 전에 통제미비점에 대처하기 위하여 경영진이 기업의 통제를 변경하여 실행하는 경우 새로운 통제가 통제 목적을 달성하고 통제의 설계 및 운영 효과성을 평가할 수 있을 정도로 충분한 기간 동안 시행되었는 결정합니다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en-US"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8)	</a:t>
          </a:r>
          <a:r>
            <a:rPr lang="ko-KR" altLang="ko-KR" sz="1050" kern="0">
              <a:solidFill>
                <a:srgbClr val="7030A0"/>
              </a:solidFill>
              <a:effectLst/>
              <a:latin typeface="맑은 고딕" panose="020B0503020000020004" pitchFamily="50" charset="-127"/>
              <a:ea typeface="+mn-ea"/>
              <a:cs typeface="굴림" panose="020B0600000101010101" pitchFamily="50" charset="-127"/>
            </a:rPr>
            <a:t>기중 테스트 방법</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평가기준일 이전에 운영효과성 테스트를 수행하는 경우 아래 둘 중 하나의 전략을 선택합니다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6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 결론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중간기간에 운영테스트를 수행할 때 운영효과성에 대한 결론을 내릴 수 있는 수준으로 테스트를 수행</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(conclude at interim)</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하고 잔여기간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(roll-forward)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절차 수행</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운영효과성 테스트 결론을 내릴 수 있는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개라면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기말 잔여기간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연중 고르게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운영효과성에 대한 결론을 내릴 수 있는 수준의 표본 수를 중간기간과 이후 기간에 배분하되 테스트 결론은 중간기간에 내리지 않고 평가기준일 테스트가 완료된 후 내리는 방법</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운영효과성 테스트 결론을 내릴 수 있는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개라면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20</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중간기간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평가기준일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9)	</a:t>
          </a:r>
          <a:r>
            <a:rPr lang="ko-KR" altLang="ko-KR" sz="1050" kern="0">
              <a:solidFill>
                <a:srgbClr val="7030A0"/>
              </a:solidFill>
              <a:effectLst/>
              <a:latin typeface="맑은 고딕" panose="020B0503020000020004" pitchFamily="50" charset="-127"/>
              <a:ea typeface="+mn-ea"/>
              <a:cs typeface="굴림" panose="020B0600000101010101" pitchFamily="50" charset="-127"/>
            </a:rPr>
            <a:t>운영효과성을 테스트하기 위해 수행되는 절차는 적합한 기업 담당자에 대한 질문</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특정 통제의 운영에 대한 관찰</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관련 문서의 검사 그리고 통제의 재수행의 결합으로 이루어질 수 있습니다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A50).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질문</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관찰</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관련 문서의 검사</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통제의 재수행 순으로 더 많은 증거를 제공합니다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그러나 질문만으로는 통제의 효과성에 대한 결론을 뒷받침하는 충분하고 적합한 감사증거를 제공하지 않습니다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A59).</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10) </a:t>
          </a:r>
          <a:r>
            <a:rPr lang="ko-KR" altLang="ko-KR" sz="1050" kern="0">
              <a:solidFill>
                <a:srgbClr val="7030A0"/>
              </a:solidFill>
              <a:effectLst/>
              <a:latin typeface="맑은 고딕" panose="020B0503020000020004" pitchFamily="50" charset="-127"/>
              <a:ea typeface="+mn-ea"/>
              <a:cs typeface="굴림" panose="020B0600000101010101" pitchFamily="50" charset="-127"/>
            </a:rPr>
            <a:t>표본 테스트를 수행하는 경우 통제 수행의 빈도가 높을수록</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통제와 연관된 위험이 높을수록 표본의 규모를 확대하여야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&lt;</a:t>
          </a:r>
          <a:r>
            <a:rPr lang="ko-KR" altLang="ko-KR" sz="1050" kern="0">
              <a:solidFill>
                <a:srgbClr val="7030A0"/>
              </a:solidFill>
              <a:effectLst/>
              <a:latin typeface="맑은 고딕" panose="020B0503020000020004" pitchFamily="50" charset="-127"/>
              <a:ea typeface="+mn-ea"/>
              <a:cs typeface="굴림" panose="020B0600000101010101" pitchFamily="50" charset="-127"/>
            </a:rPr>
            <a:t>참고</a:t>
          </a:r>
          <a:r>
            <a:rPr lang="en-US" altLang="ko-KR" sz="1050" kern="0">
              <a:solidFill>
                <a:srgbClr val="7030A0"/>
              </a:solidFill>
              <a:effectLst/>
              <a:latin typeface="맑은 고딕" panose="020B0503020000020004" pitchFamily="50" charset="-127"/>
              <a:ea typeface="+mn-ea"/>
              <a:cs typeface="굴림" panose="020B0600000101010101" pitchFamily="50" charset="-127"/>
            </a:rPr>
            <a:t>&gt;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모범규준 등 적용 </a:t>
          </a:r>
          <a:r>
            <a:rPr lang="en-US" altLang="ko-KR" sz="1050" kern="0">
              <a:solidFill>
                <a:srgbClr val="7030A0"/>
              </a:solidFill>
              <a:effectLst/>
              <a:latin typeface="맑은 고딕" panose="020B0503020000020004" pitchFamily="50" charset="-127"/>
              <a:ea typeface="+mn-ea"/>
              <a:cs typeface="굴림" panose="020B0600000101010101" pitchFamily="50" charset="-127"/>
            </a:rPr>
            <a:t>FAQ Q34</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127000" algn="l" latinLnBrk="1">
            <a:lnSpc>
              <a:spcPct val="107000"/>
            </a:lnSpc>
            <a:spcAft>
              <a:spcPts val="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허용가능오류를</a:t>
          </a:r>
          <a:r>
            <a:rPr lang="en-US" altLang="ko-KR" sz="1050" kern="0">
              <a:solidFill>
                <a:srgbClr val="7030A0"/>
              </a:solidFill>
              <a:effectLst/>
              <a:latin typeface="맑은 고딕" panose="020B0503020000020004" pitchFamily="50" charset="-127"/>
              <a:ea typeface="+mn-ea"/>
              <a:cs typeface="굴림" panose="020B0600000101010101" pitchFamily="50" charset="-127"/>
            </a:rPr>
            <a:t> 0</a:t>
          </a:r>
          <a:r>
            <a:rPr lang="ko-KR" altLang="ko-KR" sz="1050" kern="0">
              <a:solidFill>
                <a:srgbClr val="7030A0"/>
              </a:solidFill>
              <a:effectLst/>
              <a:latin typeface="맑은 고딕" panose="020B0503020000020004" pitchFamily="50" charset="-127"/>
              <a:ea typeface="+mn-ea"/>
              <a:cs typeface="굴림" panose="020B0600000101010101" pitchFamily="50" charset="-127"/>
            </a:rPr>
            <a:t>개로 기대하는 경우의 모집단별 테스트 표본의 개수</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예시</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algn="ctr" fontAlgn="base" latinLnBrk="0">
            <a:lnSpc>
              <a:spcPct val="107000"/>
            </a:lnSpc>
            <a:spcAft>
              <a:spcPts val="0"/>
            </a:spcAft>
          </a:pP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1800"/>
            </a:spcBef>
            <a:spcAft>
              <a:spcPts val="800"/>
            </a:spcAft>
          </a:pPr>
          <a:endParaRPr lang="en-US" altLang="ko-KR" sz="1050" kern="0">
            <a:solidFill>
              <a:srgbClr val="7030A0"/>
            </a:solidFill>
            <a:effectLst/>
            <a:latin typeface="맑은 고딕" panose="020B0503020000020004" pitchFamily="50" charset="-127"/>
            <a:ea typeface="+mn-ea"/>
            <a:cs typeface="굴림" panose="020B0600000101010101" pitchFamily="50" charset="-127"/>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11)</a:t>
          </a:r>
          <a:r>
            <a:rPr lang="en-US" altLang="ko-KR" sz="1050" kern="0" baseline="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표본 테스트를 수행하는 경우 테스트 결과를 여기에 기재하거나 별도 조서로 첨부할 수 있습니다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12)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 이탈</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통제가 설계된 대로 운영되지 않을 때 발생합니다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a:t>
          </a:r>
          <a:r>
            <a:rPr lang="en-US" altLang="ko-KR" sz="1050" kern="0">
              <a:solidFill>
                <a:srgbClr val="7030A0"/>
              </a:solidFill>
              <a:effectLst/>
              <a:latin typeface="맑은 고딕" panose="020B0503020000020004" pitchFamily="50" charset="-127"/>
              <a:ea typeface="+mn-ea"/>
              <a:cs typeface="굴림" panose="020B0600000101010101" pitchFamily="50" charset="-127"/>
            </a:rPr>
            <a:t> 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a:t>
          </a:r>
          <a:r>
            <a:rPr lang="en-US" altLang="ko-KR" sz="1050" kern="0">
              <a:solidFill>
                <a:srgbClr val="7030A0"/>
              </a:solidFill>
              <a:effectLst/>
              <a:latin typeface="맑은 고딕" panose="020B0503020000020004" pitchFamily="50" charset="-127"/>
              <a:ea typeface="+mn-ea"/>
              <a:cs typeface="굴림" panose="020B0600000101010101" pitchFamily="50" charset="-127"/>
            </a:rPr>
            <a:t> A62).</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13) </a:t>
          </a:r>
          <a:r>
            <a:rPr lang="ko-KR" altLang="ko-KR" sz="1050" kern="0">
              <a:solidFill>
                <a:srgbClr val="7030A0"/>
              </a:solidFill>
              <a:effectLst/>
              <a:latin typeface="맑은 고딕" panose="020B0503020000020004" pitchFamily="50" charset="-127"/>
              <a:ea typeface="+mn-ea"/>
              <a:cs typeface="굴림" panose="020B0600000101010101" pitchFamily="50" charset="-127"/>
            </a:rPr>
            <a:t>변이</a:t>
          </a:r>
          <a:r>
            <a:rPr lang="en-US" altLang="ko-KR" sz="1050" kern="0">
              <a:solidFill>
                <a:srgbClr val="7030A0"/>
              </a:solidFill>
              <a:effectLst/>
              <a:latin typeface="맑은 고딕" panose="020B0503020000020004" pitchFamily="50" charset="-127"/>
              <a:ea typeface="+mn-ea"/>
              <a:cs typeface="굴림" panose="020B0600000101010101" pitchFamily="50" charset="-127"/>
            </a:rPr>
            <a:t>(anomaly): </a:t>
          </a:r>
          <a:r>
            <a:rPr lang="ko-KR" altLang="ko-KR" sz="1050" kern="0">
              <a:solidFill>
                <a:srgbClr val="7030A0"/>
              </a:solidFill>
              <a:effectLst/>
              <a:latin typeface="맑은 고딕" panose="020B0503020000020004" pitchFamily="50" charset="-127"/>
              <a:ea typeface="+mn-ea"/>
              <a:cs typeface="굴림" panose="020B0600000101010101" pitchFamily="50" charset="-127"/>
            </a:rPr>
            <a:t>모집단의 이탈을 대표하지 않는 것이 명백한 이탈</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530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5.(e))</a:t>
          </a:r>
          <a:r>
            <a:rPr lang="ko-KR" altLang="ko-KR" sz="1050" kern="0">
              <a:solidFill>
                <a:srgbClr val="7030A0"/>
              </a:solidFill>
              <a:effectLst/>
              <a:latin typeface="맑은 고딕" panose="020B0503020000020004" pitchFamily="50" charset="-127"/>
              <a:ea typeface="+mn-ea"/>
              <a:cs typeface="굴림" panose="020B0600000101010101" pitchFamily="50" charset="-127"/>
            </a:rPr>
            <a:t>을 말하며 비체계적</a:t>
          </a:r>
          <a:r>
            <a:rPr lang="en-US" altLang="ko-KR" sz="1050" kern="0">
              <a:solidFill>
                <a:srgbClr val="7030A0"/>
              </a:solidFill>
              <a:effectLst/>
              <a:latin typeface="맑은 고딕" panose="020B0503020000020004" pitchFamily="50" charset="-127"/>
              <a:ea typeface="+mn-ea"/>
              <a:cs typeface="굴림" panose="020B0600000101010101" pitchFamily="50" charset="-127"/>
            </a:rPr>
            <a:t>(non-systematic)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이탈</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무작위적</a:t>
          </a:r>
          <a:r>
            <a:rPr lang="en-US" altLang="ko-KR" sz="1050" kern="0">
              <a:solidFill>
                <a:srgbClr val="7030A0"/>
              </a:solidFill>
              <a:effectLst/>
              <a:latin typeface="맑은 고딕" panose="020B0503020000020004" pitchFamily="50" charset="-127"/>
              <a:ea typeface="+mn-ea"/>
              <a:cs typeface="굴림" panose="020B0600000101010101" pitchFamily="50" charset="-127"/>
            </a:rPr>
            <a:t>(random)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이탈이라고도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극히 드문 상황에서</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감사인이 표본에서 발견된 통제 이탈을 변이라고 본다면 감사인은 그러한 이탈이 모집단을 대표하지 않는다는 점에 높은 수준의 확신을 얻어야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감사인은 이러한 높은 수준의 확신을 얻기 위해 추가적인 감사절차를 수행함으로써 통제 이탈이 모집단의 잔여 부분에는 영향을 미치지 않는다는 것을 입증하는 충분하고 적합한 감사증거를 입수하여야 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530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13).</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14)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실무적으로 감사인이 통제 이탈을 변이라고 판단하였고 표본을 확대하여 테스트를 수행한다면 모집단의 실제 이탈률이 허용이탈률 이내라는 결론을 내릴 수 있을 것으로 예상하는 경우 감사인은 테스트 표본을 확대하기로 결정할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예를 들어 일별 통제에서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개이고 표본 내 통제이탈이 없거나 표본 수가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40</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개이고 표본 내 통제이탈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개일 경우 모집단 내 실제 이탈률이 허용이탈률 이내라는 결론을 내릴 수 있는 상황을 가정했을 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최초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25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표본을 테스트한 결과 변이로 판단되는 통제 이탈이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 식별될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이러한 상황에서 추가적인 통제 이탈이 발생하지 않을 것이라고 예상한다면 감사인은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15</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개의 표본을 추가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총</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40</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테스트 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내부회계관리제도 감사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FAQ Q20)</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15)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 이탈이 변이인 경우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표본을 확대하여 테스트를 수행하고 추가적인 통제 이탈이 식별되지 않아 모집단의 실제 이탈률이 허용이탈률 이내라는 결론을 내릴 수 있다면 감사인은 통제가 효과적으로 운영된다고 결론 내릴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16)</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대한 테스트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(roll-forward)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이하 양식은 기중 테스트 방법에서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기중일자 결론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방식을 선택한 경우에만 작성합니다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연중 고르게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방식을 선택한 경우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대한 테스트</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를 작성하지 않고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테스트 결과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에 추가 표본 테스트 결과를 추가합니다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17)</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테스트 시 필요한 추가적인 증거를 결정하기 위해 고려한 위험요소와 평가 결과를 기재합니다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일자에서부터 기업의 보고기간말까지의 테스트 결과를 갱신하기 위하여 필요한 추가적인 증거는 다음 요소에 따라 달라집니다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A67).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평가기준일 전에 테스트한 특정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통제와 연관된 위험</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통제의 성격 및 해당 테스트 결과를 포함함</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일자에 획득한 운영효과성에 대한 증거의 충분성</a:t>
          </a: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잔여기간의 정도</a:t>
          </a:r>
        </a:p>
        <a:p>
          <a:pPr marL="576000" lvl="0" indent="-216000" algn="l" latinLnBrk="1">
            <a:lnSpc>
              <a:spcPct val="107000"/>
            </a:lnSpc>
            <a:spcAft>
              <a:spcPts val="800"/>
            </a:spcAft>
            <a:buFont typeface="Arial" panose="020B0604020202020204" pitchFamily="34" charset="0"/>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기중 일자 후에 내부회계관리제도에 유의적인 변경이 존재했을 가능성</a:t>
          </a: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18)</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예를 들어 상기 요소들을 평가한 결과 해당 통제가 잔여기간에 더 이상 효과적이지 않을 위험이 낮을 경우와 같이 특정한 상황에서는 질문만으로도 충분한 잔여기간 테스트 절차가 될 수 있습니다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A68).</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19)</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대해 수행할 수 있는 테스트 절차의 성격은 다음과 같습니다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설득력이 낮은 절차부터 높은 절차 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76000" lvl="0" indent="-216000" algn="l" latinLnBrk="1">
            <a:lnSpc>
              <a:spcPct val="107000"/>
            </a:lnSpc>
            <a:spcAft>
              <a:spcPts val="6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질문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특정 통제사항을 실행하는 인원 및 모니터링하는 인원에게 질문을 하고 아래와 같은 사항이 나타나는지 확인</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특정 통제활동의 설계 또는 운용에 대한 변동사항</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직무 또는 권한부여의 재설정</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주요 인원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IT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시스템 또는</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IT application</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의 변동사항</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새로운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IT system, IT application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또는 정책 및 절차의 도입</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중 관련 계정의 오류</a:t>
          </a:r>
        </a:p>
        <a:p>
          <a:pPr marL="792000" lvl="0" indent="-216000" algn="l" latinLnBrk="1">
            <a:lnSpc>
              <a:spcPct val="107000"/>
            </a:lnSpc>
            <a:spcAft>
              <a:spcPts val="600"/>
            </a:spcAft>
            <a:buFont typeface="바탕체" panose="02030609000101010101" pitchFamily="17"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테스트한 통제활동의 지속적인 효과성에 대한 결론에 영향을 미칠 수 있는 다른 유의적인 변동사항</a:t>
          </a:r>
        </a:p>
        <a:p>
          <a:pPr marL="576000" lvl="0" indent="-216000" algn="l" latinLnBrk="1">
            <a:lnSpc>
              <a:spcPct val="107000"/>
            </a:lnSpc>
            <a:spcBef>
              <a:spcPts val="1200"/>
            </a:spcBef>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중 수행된 통제활동의 절차를 관찰</a:t>
          </a:r>
        </a:p>
        <a:p>
          <a:pPr marL="576000" lvl="0" indent="-216000" algn="l" latinLnBrk="1">
            <a:lnSpc>
              <a:spcPct val="107000"/>
            </a:lnSpc>
            <a:spcBef>
              <a:spcPts val="1200"/>
            </a:spcBef>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검사</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 중 관련된 시기에 작성된 물리적인 증거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보고서 및 보고서 검토 증거</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대사조정 검토</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회의록 열람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를 검사</a:t>
          </a:r>
        </a:p>
        <a:p>
          <a:pPr marL="576000" lvl="0" indent="-216000" algn="l" latinLnBrk="1">
            <a:lnSpc>
              <a:spcPct val="107000"/>
            </a:lnSpc>
            <a:spcBef>
              <a:spcPts val="1200"/>
            </a:spcBef>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추가 추적조사</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위험요인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질문</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관찰 또는 검사의 증거가 중간기간에 입수한 감사증거의 관련성 또는 테스트된 통제활동의 운영효과성에 대한 결론에 영향을 미치는 유의적인 변경을 나타냄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에 대응하기 위해 특정 통제활동 또는 통제활동 그룹에 대하여 추가 추적조사 절차를 수행</a:t>
          </a:r>
        </a:p>
        <a:p>
          <a:pPr marL="576000" lvl="0" indent="-216000" algn="l" latinLnBrk="1">
            <a:lnSpc>
              <a:spcPct val="107000"/>
            </a:lnSpc>
            <a:spcAft>
              <a:spcPts val="80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추가 세부 표본테스트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위에 언급된 위험요인에 대응하기 위해 추가적인 세부 표본테스트를 수행</a:t>
          </a: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20)</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대해 세부 표본테스트 외의 절차를 수행하는 경우 그 결과를 여기에 기재합니다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449580" algn="l" latinLnBrk="1">
            <a:lnSpc>
              <a:spcPct val="107000"/>
            </a:lnSpc>
            <a:spcBef>
              <a:spcPts val="600"/>
            </a:spcBef>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21)</a:t>
          </a:r>
          <a:r>
            <a:rPr lang="en-US" altLang="ko-KR" sz="1050" kern="100" baseline="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잔여기간에 대해 세부 표본테스트를 수행하는 경우에만 작성합니다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1200"/>
            </a:spcAft>
          </a:pPr>
          <a:endParaRPr lang="en-US" altLang="ko-KR" sz="1050" kern="100">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600"/>
            </a:spcAft>
          </a:pPr>
          <a:endParaRPr lang="en-US" altLang="ko-KR" sz="1050" kern="100" noProof="0">
            <a:solidFill>
              <a:schemeClr val="dk1"/>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600"/>
            </a:spcAft>
          </a:pPr>
          <a:endParaRPr lang="ko-KR" altLang="ko-KR" sz="1050" kern="100" noProof="0">
            <a:solidFill>
              <a:schemeClr val="dk1"/>
            </a:solidFill>
            <a:effectLst/>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endParaRPr lang="en-US" altLang="ko-KR" sz="1050" kern="100">
            <a:effectLst/>
            <a:latin typeface="맑은 고딕" panose="020B0503020000020004" pitchFamily="50" charset="-127"/>
            <a:ea typeface="+mn-ea"/>
            <a:cs typeface="Times New Roman" panose="02020603050405020304" pitchFamily="18" charset="0"/>
          </a:endParaRPr>
        </a:p>
      </xdr:txBody>
    </xdr:sp>
    <xdr:clientData/>
  </xdr:twoCellAnchor>
  <xdr:twoCellAnchor editAs="oneCell">
    <xdr:from>
      <xdr:col>1</xdr:col>
      <xdr:colOff>409575</xdr:colOff>
      <xdr:row>168</xdr:row>
      <xdr:rowOff>171450</xdr:rowOff>
    </xdr:from>
    <xdr:to>
      <xdr:col>7</xdr:col>
      <xdr:colOff>457940</xdr:colOff>
      <xdr:row>179</xdr:row>
      <xdr:rowOff>298</xdr:rowOff>
    </xdr:to>
    <xdr:pic>
      <xdr:nvPicPr>
        <xdr:cNvPr id="20" name="그림 19"/>
        <xdr:cNvPicPr>
          <a:picLocks noChangeAspect="1"/>
        </xdr:cNvPicPr>
      </xdr:nvPicPr>
      <xdr:blipFill>
        <a:blip xmlns:r="http://schemas.openxmlformats.org/officeDocument/2006/relationships" r:embed="rId1"/>
        <a:stretch>
          <a:fillRect/>
        </a:stretch>
      </xdr:blipFill>
      <xdr:spPr>
        <a:xfrm>
          <a:off x="657225" y="68999100"/>
          <a:ext cx="5306165" cy="2133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85726</xdr:rowOff>
    </xdr:from>
    <xdr:to>
      <xdr:col>3</xdr:col>
      <xdr:colOff>2428875</xdr:colOff>
      <xdr:row>4</xdr:row>
      <xdr:rowOff>85726</xdr:rowOff>
    </xdr:to>
    <xdr:sp macro="" textlink="">
      <xdr:nvSpPr>
        <xdr:cNvPr id="4" name="TextBox 3"/>
        <xdr:cNvSpPr txBox="1"/>
      </xdr:nvSpPr>
      <xdr:spPr>
        <a:xfrm>
          <a:off x="114300" y="323851"/>
          <a:ext cx="3495675" cy="6286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회사명</a:t>
          </a:r>
          <a:r>
            <a:rPr lang="en-US" altLang="ko-KR" sz="1100" u="none">
              <a:latin typeface="HY신명조" panose="02030600000101010101" pitchFamily="18" charset="-127"/>
              <a:ea typeface="HY신명조" panose="02030600000101010101" pitchFamily="18" charset="-127"/>
            </a:rPr>
            <a:t>: </a:t>
          </a:r>
        </a:p>
        <a:p>
          <a:pPr>
            <a:lnSpc>
              <a:spcPct val="150000"/>
            </a:lnSpc>
          </a:pPr>
          <a:r>
            <a:rPr lang="ko-KR" altLang="en-US" sz="1100" u="none">
              <a:latin typeface="HY신명조" panose="02030600000101010101" pitchFamily="18" charset="-127"/>
              <a:ea typeface="HY신명조" panose="02030600000101010101" pitchFamily="18" charset="-127"/>
            </a:rPr>
            <a:t>결산일</a:t>
          </a:r>
          <a:r>
            <a:rPr lang="en-US" altLang="ko-KR" sz="1100" u="none">
              <a:latin typeface="HY신명조" panose="02030600000101010101" pitchFamily="18" charset="-127"/>
              <a:ea typeface="HY신명조" panose="02030600000101010101" pitchFamily="18" charset="-127"/>
            </a:rPr>
            <a:t>: </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4</xdr:col>
      <xdr:colOff>1159669</xdr:colOff>
      <xdr:row>1</xdr:row>
      <xdr:rowOff>76200</xdr:rowOff>
    </xdr:from>
    <xdr:to>
      <xdr:col>7</xdr:col>
      <xdr:colOff>95251</xdr:colOff>
      <xdr:row>4</xdr:row>
      <xdr:rowOff>85725</xdr:rowOff>
    </xdr:to>
    <xdr:sp macro="" textlink="">
      <xdr:nvSpPr>
        <xdr:cNvPr id="5" name="TextBox 4"/>
        <xdr:cNvSpPr txBox="1"/>
      </xdr:nvSpPr>
      <xdr:spPr>
        <a:xfrm>
          <a:off x="5862638" y="314325"/>
          <a:ext cx="3150394" cy="6524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ko-KR" altLang="en-US" sz="1100" u="none">
              <a:latin typeface="HY신명조" panose="02030600000101010101" pitchFamily="18" charset="-127"/>
              <a:ea typeface="HY신명조" panose="02030600000101010101" pitchFamily="18" charset="-127"/>
            </a:rPr>
            <a:t>작성자</a:t>
          </a:r>
          <a:r>
            <a:rPr lang="en-US" altLang="ko-KR" sz="1100" u="none">
              <a:latin typeface="HY신명조" panose="02030600000101010101" pitchFamily="18" charset="-127"/>
              <a:ea typeface="HY신명조" panose="02030600000101010101" pitchFamily="18" charset="-127"/>
            </a:rPr>
            <a:t>:</a:t>
          </a:r>
          <a:r>
            <a:rPr lang="en-US" altLang="ko-KR" sz="1100" u="none" baseline="0">
              <a:latin typeface="HY신명조" panose="02030600000101010101" pitchFamily="18" charset="-127"/>
              <a:ea typeface="HY신명조" panose="02030600000101010101" pitchFamily="18" charset="-127"/>
            </a:rPr>
            <a:t> </a:t>
          </a:r>
          <a:r>
            <a:rPr lang="en-US" altLang="ko-KR" sz="1100" u="none">
              <a:latin typeface="HY신명조" panose="02030600000101010101" pitchFamily="18" charset="-127"/>
              <a:ea typeface="HY신명조" panose="02030600000101010101" pitchFamily="18" charset="-127"/>
            </a:rPr>
            <a:t>                               </a:t>
          </a:r>
          <a:r>
            <a:rPr lang="ko-KR" altLang="en-US" sz="1100" u="none">
              <a:latin typeface="HY신명조" panose="02030600000101010101" pitchFamily="18" charset="-127"/>
              <a:ea typeface="HY신명조" panose="02030600000101010101" pitchFamily="18" charset="-127"/>
            </a:rPr>
            <a:t>일자</a:t>
          </a:r>
          <a:r>
            <a:rPr lang="en-US" altLang="ko-KR" sz="1100" u="none">
              <a:latin typeface="HY신명조" panose="02030600000101010101" pitchFamily="18" charset="-127"/>
              <a:ea typeface="HY신명조" panose="02030600000101010101" pitchFamily="18" charset="-127"/>
            </a:rPr>
            <a:t>:</a:t>
          </a:r>
        </a:p>
        <a:p>
          <a:pPr marL="0" marR="0" lvl="0" indent="0" defTabSz="914400" eaLnBrk="1" fontAlgn="auto" latinLnBrk="0" hangingPunct="1">
            <a:lnSpc>
              <a:spcPct val="150000"/>
            </a:lnSpc>
            <a:spcBef>
              <a:spcPts val="0"/>
            </a:spcBef>
            <a:spcAft>
              <a:spcPts val="0"/>
            </a:spcAft>
            <a:buClrTx/>
            <a:buSzTx/>
            <a:buFontTx/>
            <a:buNone/>
            <a:tabLst/>
            <a:defRPr/>
          </a:pPr>
          <a:r>
            <a:rPr lang="ko-KR" altLang="en-US" sz="1100" u="none">
              <a:latin typeface="HY신명조" panose="02030600000101010101" pitchFamily="18" charset="-127"/>
              <a:ea typeface="HY신명조" panose="02030600000101010101" pitchFamily="18" charset="-127"/>
            </a:rPr>
            <a:t>검토자</a:t>
          </a:r>
          <a:r>
            <a:rPr lang="en-US" altLang="ko-KR" sz="1100" u="none">
              <a:latin typeface="HY신명조" panose="02030600000101010101" pitchFamily="18" charset="-127"/>
              <a:ea typeface="HY신명조" panose="02030600000101010101" pitchFamily="18" charset="-127"/>
            </a:rPr>
            <a:t>: </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                               </a:t>
          </a:r>
          <a:r>
            <a:rPr kumimoji="0" lang="ko-KR" altLang="en-US"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일자</a:t>
          </a:r>
          <a:r>
            <a:rPr kumimoji="0" lang="en-US" altLang="ko-KR" sz="1100" b="0" i="0" u="none" strike="noStrike" kern="0" cap="none" spc="0" normalizeH="0" baseline="0" noProof="0">
              <a:ln>
                <a:noFill/>
              </a:ln>
              <a:solidFill>
                <a:prstClr val="black"/>
              </a:solidFill>
              <a:effectLst/>
              <a:uLnTx/>
              <a:uFillTx/>
              <a:latin typeface="HY신명조" panose="02030600000101010101" pitchFamily="18" charset="-127"/>
              <a:ea typeface="HY신명조" panose="02030600000101010101" pitchFamily="18" charset="-127"/>
              <a:cs typeface="+mn-cs"/>
            </a:rPr>
            <a:t>:</a:t>
          </a:r>
        </a:p>
        <a:p>
          <a:pPr>
            <a:lnSpc>
              <a:spcPct val="150000"/>
            </a:lnSpc>
          </a:pP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8</xdr:col>
      <xdr:colOff>0</xdr:colOff>
      <xdr:row>1</xdr:row>
      <xdr:rowOff>0</xdr:rowOff>
    </xdr:from>
    <xdr:to>
      <xdr:col>11</xdr:col>
      <xdr:colOff>1176618</xdr:colOff>
      <xdr:row>4</xdr:row>
      <xdr:rowOff>104775</xdr:rowOff>
    </xdr:to>
    <xdr:sp macro="" textlink="">
      <xdr:nvSpPr>
        <xdr:cNvPr id="6" name="TextBox 5"/>
        <xdr:cNvSpPr txBox="1"/>
      </xdr:nvSpPr>
      <xdr:spPr>
        <a:xfrm>
          <a:off x="10230971" y="235324"/>
          <a:ext cx="5334000" cy="743510"/>
        </a:xfrm>
        <a:prstGeom prst="roundRect">
          <a:avLst/>
        </a:prstGeom>
        <a:solidFill>
          <a:schemeClr val="accent4">
            <a:lumMod val="20000"/>
            <a:lumOff val="8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algn="l" defTabSz="914400" eaLnBrk="1" fontAlgn="auto" latinLnBrk="1" hangingPunct="1">
            <a:lnSpc>
              <a:spcPct val="107000"/>
            </a:lnSpc>
            <a:spcBef>
              <a:spcPts val="0"/>
            </a:spcBef>
            <a:spcAft>
              <a:spcPts val="600"/>
            </a:spcAft>
            <a:buClrTx/>
            <a:buSzTx/>
            <a:buFont typeface="Wingdings" panose="05000000000000000000" pitchFamily="2" charset="2"/>
            <a:buChar char="§"/>
            <a:tabLst/>
            <a:defRPr/>
          </a:pPr>
          <a:r>
            <a:rPr kumimoji="0" lang="ko-KR" altLang="en-US"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통합감사 중 식별된 모든 미비점은 기중 시정 여부와 무관하게 본 조서 양식에 집계합니다</a:t>
          </a:r>
          <a:r>
            <a:rPr kumimoji="0" lang="en-US" altLang="ko-KR" sz="1050" b="0" i="0" u="none" strike="noStrike" kern="100" cap="none" spc="0" normalizeH="0" baseline="0" noProof="0">
              <a:ln>
                <a:noFill/>
              </a:ln>
              <a:solidFill>
                <a:sysClr val="windowText" lastClr="000000"/>
              </a:solidFill>
              <a:effectLst/>
              <a:uLnTx/>
              <a:uFillTx/>
              <a:latin typeface="맑은 고딕" panose="020B0503020000020004" pitchFamily="50" charset="-127"/>
              <a:ea typeface="+mn-ea"/>
              <a:cs typeface="Times New Roman" panose="02020603050405020304" pitchFamily="18" charset="0"/>
            </a:rPr>
            <a:t>.</a:t>
          </a:r>
          <a:endParaRPr lang="ko-KR" altLang="en-US" sz="1100" u="none">
            <a:latin typeface="HY신명조" panose="02030600000101010101" pitchFamily="18" charset="-127"/>
            <a:ea typeface="HY신명조" panose="02030600000101010101" pitchFamily="18" charset="-127"/>
          </a:endParaRPr>
        </a:p>
      </xdr:txBody>
    </xdr:sp>
    <xdr:clientData/>
  </xdr:twoCellAnchor>
  <xdr:twoCellAnchor>
    <xdr:from>
      <xdr:col>1</xdr:col>
      <xdr:colOff>0</xdr:colOff>
      <xdr:row>21</xdr:row>
      <xdr:rowOff>168087</xdr:rowOff>
    </xdr:from>
    <xdr:to>
      <xdr:col>9</xdr:col>
      <xdr:colOff>285750</xdr:colOff>
      <xdr:row>107</xdr:row>
      <xdr:rowOff>134470</xdr:rowOff>
    </xdr:to>
    <xdr:sp macro="" textlink="">
      <xdr:nvSpPr>
        <xdr:cNvPr id="7" name="TextBox 6"/>
        <xdr:cNvSpPr txBox="1"/>
      </xdr:nvSpPr>
      <xdr:spPr>
        <a:xfrm>
          <a:off x="100853" y="8068234"/>
          <a:ext cx="11895044" cy="1442197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59410" indent="-359410" algn="l" latinLnBrk="1">
            <a:lnSpc>
              <a:spcPct val="107000"/>
            </a:lnSpc>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	</a:t>
          </a:r>
          <a:r>
            <a:rPr lang="ko-KR" altLang="ko-KR" sz="1050" kern="0">
              <a:solidFill>
                <a:srgbClr val="7030A0"/>
              </a:solidFill>
              <a:effectLst/>
              <a:latin typeface="맑은 고딕" panose="020B0503020000020004" pitchFamily="50" charset="-127"/>
              <a:ea typeface="+mn-ea"/>
              <a:cs typeface="굴림" panose="020B0600000101010101" pitchFamily="50" charset="-127"/>
            </a:rPr>
            <a:t>평가기준일 전에 통제미비점에 대처하기 위하여 경영진이 기업의 통제를 변경하여 실행하는 경우 새로운 통제가 통제 목적을 달성하고 통제의 설계 및 운영 효과성을 평가할 수 있을 정도로 충분한 기간 동안 시행되었는</a:t>
          </a:r>
          <a:r>
            <a:rPr lang="ko-KR" altLang="en-US" sz="1050" kern="0">
              <a:solidFill>
                <a:srgbClr val="7030A0"/>
              </a:solidFill>
              <a:effectLst/>
              <a:latin typeface="맑은 고딕" panose="020B0503020000020004" pitchFamily="50" charset="-127"/>
              <a:ea typeface="+mn-ea"/>
              <a:cs typeface="굴림" panose="020B0600000101010101" pitchFamily="50" charset="-127"/>
            </a:rPr>
            <a:t>지</a:t>
          </a:r>
          <a:r>
            <a:rPr lang="ko-KR" altLang="ko-KR" sz="1050" kern="0">
              <a:solidFill>
                <a:srgbClr val="7030A0"/>
              </a:solidFill>
              <a:effectLst/>
              <a:latin typeface="맑은 고딕" panose="020B0503020000020004" pitchFamily="50" charset="-127"/>
              <a:ea typeface="+mn-ea"/>
              <a:cs typeface="굴림" panose="020B0600000101010101" pitchFamily="50" charset="-127"/>
            </a:rPr>
            <a:t> 결정합니다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Aft>
              <a:spcPts val="800"/>
            </a:spcAft>
          </a:pP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주</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2)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미비점 혹은 미비점들의 결합의 심각성은 다음에 따라 달라집니다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A74)</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미비점 혹은 미비점들로부터 초래되는 잠재적 왜곡표시의 크기</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기업의 통제가 거래유형</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계정잔액이나 공시의 왜곡표시의 예방 또는 발견∙수정에 실패할 가능성이 낮지 않은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(more than remote)</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지 여부</a:t>
          </a:r>
        </a:p>
        <a:p>
          <a:pPr marL="359410" algn="l" latinLnBrk="1">
            <a:lnSpc>
              <a:spcPct val="107000"/>
            </a:lnSpc>
            <a:spcBef>
              <a:spcPts val="600"/>
            </a:spcBef>
            <a:spcAft>
              <a:spcPts val="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미비점의 심각성은 왜곡표시가 실제로 발생하였는지 여부가 아니라 기업의 통제가 왜곡표시를 예방 또는 발견∙수정에 실패할 가능성이 낮지 않은</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(more than remote)</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지 여부로 결정됩니다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3)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미비점 혹은 미비점들의 결합이 계정잔액이나 공시의 왜곡표시를 초래할 가능성이 낮지 않은</a:t>
          </a:r>
          <a:r>
            <a:rPr lang="en-US" altLang="ko-KR" sz="1050" kern="0">
              <a:solidFill>
                <a:srgbClr val="7030A0"/>
              </a:solidFill>
              <a:effectLst/>
              <a:latin typeface="맑은 고딕" panose="020B0503020000020004" pitchFamily="50" charset="-127"/>
              <a:ea typeface="+mn-ea"/>
              <a:cs typeface="굴림" panose="020B0600000101010101" pitchFamily="50" charset="-127"/>
            </a:rPr>
            <a:t>(more than remote)</a:t>
          </a:r>
          <a:r>
            <a:rPr lang="ko-KR" altLang="ko-KR" sz="1050" kern="0">
              <a:solidFill>
                <a:srgbClr val="7030A0"/>
              </a:solidFill>
              <a:effectLst/>
              <a:latin typeface="맑은 고딕" panose="020B0503020000020004" pitchFamily="50" charset="-127"/>
              <a:ea typeface="+mn-ea"/>
              <a:cs typeface="굴림" panose="020B0600000101010101" pitchFamily="50" charset="-127"/>
            </a:rPr>
            <a:t>지 여부에 영향을 주는 요소들을 예시하면 다음과 같습니다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A77)</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재무제표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거래유형</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계정잔액</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공시 및 관련되는 경영진주장의 성격</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내부회계관리제도 미비점 혹은 미비점들로 인하여 발생하는 예외사항의 원인과 빈도</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관련 자산이나 부채의 손실이나 부정에 대한 민감성</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관련되는 금액을 결정하는데 요구되는 주관성</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복잡성 또는 판단의 정도</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해당 통제와 다른 통제와의 상호작용 또는 관계</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통제들이 상호의존적인지 중복적인지 여부를 포함함</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내부회계관리제도의 다른 미비점들과의 상호작용</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내부회계관리제도 미비점 혹은 미비점들로 인하여 향후에 있을 수 있는 영향</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재무보고프로세스에 미치는 다음과 같은 통제의 중요성</a:t>
          </a:r>
        </a:p>
        <a:p>
          <a:pPr marL="648000" lvl="0" indent="-180000" algn="l" latinLnBrk="1">
            <a:lnSpc>
              <a:spcPct val="107000"/>
            </a:lnSpc>
            <a:spcAft>
              <a:spcPts val="0"/>
            </a:spcAft>
            <a:buFont typeface="맑은 고딕" panose="020B0503020000020004" pitchFamily="50"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일반적인 모니터링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경영진의 감시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648000" lvl="0" indent="-180000" algn="l" latinLnBrk="1">
            <a:lnSpc>
              <a:spcPct val="107000"/>
            </a:lnSpc>
            <a:spcAft>
              <a:spcPts val="0"/>
            </a:spcAft>
            <a:buFont typeface="맑은 고딕" panose="020B0503020000020004" pitchFamily="50"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부정의 예방과 발견에 대한 통제</a:t>
          </a:r>
        </a:p>
        <a:p>
          <a:pPr marL="648000" lvl="0" indent="-180000" algn="l" latinLnBrk="1">
            <a:lnSpc>
              <a:spcPct val="107000"/>
            </a:lnSpc>
            <a:spcAft>
              <a:spcPts val="0"/>
            </a:spcAft>
            <a:buFont typeface="맑은 고딕" panose="020B0503020000020004" pitchFamily="50"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유의적인 회계정책의 선택과 적용에 관한 통제</a:t>
          </a:r>
        </a:p>
        <a:p>
          <a:pPr marL="648000" lvl="0" indent="-180000" algn="l" latinLnBrk="1">
            <a:lnSpc>
              <a:spcPct val="107000"/>
            </a:lnSpc>
            <a:spcAft>
              <a:spcPts val="0"/>
            </a:spcAft>
            <a:buFont typeface="맑은 고딕" panose="020B0503020000020004" pitchFamily="50"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특수관계자와의 유의적 거래에 대한 통제</a:t>
          </a:r>
        </a:p>
        <a:p>
          <a:pPr marL="648000" lvl="0" indent="-180000" algn="l" latinLnBrk="1">
            <a:lnSpc>
              <a:spcPct val="107000"/>
            </a:lnSpc>
            <a:spcAft>
              <a:spcPts val="0"/>
            </a:spcAft>
            <a:buFont typeface="맑은 고딕" panose="020B0503020000020004" pitchFamily="50"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기업의 정상적인 사업과정을 벗어난 유의적 거래에 대한 통제</a:t>
          </a:r>
        </a:p>
        <a:p>
          <a:pPr marL="648000" lvl="0" indent="-180000" algn="l" latinLnBrk="1">
            <a:lnSpc>
              <a:spcPct val="107000"/>
            </a:lnSpc>
            <a:spcAft>
              <a:spcPts val="600"/>
            </a:spcAft>
            <a:buFont typeface="맑은 고딕" panose="020B0503020000020004" pitchFamily="50" charset="-127"/>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보고기간말 재무보고프로세스에 대한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예</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비경상적인 분개에 대한 통제</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4)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미비점 혹은 미비점들로부터 초래될 수 있는 왜곡표시의 크기에 영향을 미치는 요소들을 예시하면 다음과 같습니다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A75).</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미비점에 노출된 재무제표 금액 또는 거래 총액</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미비점에 노출된 계정이나 거래유형에서 당기에 발생하거나 미래 기간에 발생이 예상되는 활동의 규모</a:t>
          </a:r>
        </a:p>
        <a:p>
          <a:pPr marL="359410" algn="l" latinLnBrk="1">
            <a:lnSpc>
              <a:spcPct val="107000"/>
            </a:lnSpc>
            <a:spcBef>
              <a:spcPts val="600"/>
            </a:spcBef>
            <a:spcAft>
              <a:spcPts val="0"/>
            </a:spcAft>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잠재적 왜곡표시의 크기를 평가할 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계정잔액 또는 거래 총액이 과대표시될 수 있는 최대금액은 일반적으로 장부상금액</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입니다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반면</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과소표시될 수 있는 금액은 장부상금액보다 더 클 수 있</a:t>
          </a:r>
          <a:r>
            <a:rPr lang="ko-KR" altLang="en-US" sz="1050" kern="100">
              <a:solidFill>
                <a:srgbClr val="7030A0"/>
              </a:solidFill>
              <a:effectLst/>
              <a:latin typeface="맑은 고딕" panose="020B0503020000020004" pitchFamily="50" charset="-127"/>
              <a:ea typeface="+mn-ea"/>
              <a:cs typeface="Times New Roman" panose="02020603050405020304" pitchFamily="18" charset="0"/>
            </a:rPr>
            <a:t>습니</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다</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감사기준서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1100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문단 </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A76).</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5)	</a:t>
          </a:r>
          <a:r>
            <a:rPr lang="ko-KR" altLang="ko-KR" sz="1050" kern="0">
              <a:solidFill>
                <a:srgbClr val="7030A0"/>
              </a:solidFill>
              <a:effectLst/>
              <a:latin typeface="맑은 고딕" panose="020B0503020000020004" pitchFamily="50" charset="-127"/>
              <a:ea typeface="+mn-ea"/>
              <a:cs typeface="굴림" panose="020B0600000101010101" pitchFamily="50" charset="-127"/>
            </a:rPr>
            <a:t>보완통제가 중요한 왜곡표시를 예방 또는 발견∙수정할 수 있는 정밀한 수준으로 운영되는지 여부를 결정하기 위하여 그러한 보완통제의 운영효과성을 테스트하고 해당 조서에 대한 참조를 기재합니다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Aft>
              <a:spcPts val="80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보완통제는 내부회계관리제도 미비점의 심각성을 제한하고</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중요한 취약점이 되는 것을 예방할 수 있</a:t>
          </a:r>
          <a:r>
            <a:rPr lang="ko-KR" altLang="en-US" sz="1050" kern="0">
              <a:solidFill>
                <a:srgbClr val="7030A0"/>
              </a:solidFill>
              <a:effectLst/>
              <a:latin typeface="맑은 고딕" panose="020B0503020000020004" pitchFamily="50" charset="-127"/>
              <a:ea typeface="+mn-ea"/>
              <a:cs typeface="굴림" panose="020B0600000101010101" pitchFamily="50" charset="-127"/>
            </a:rPr>
            <a:t>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중요한 왜곡표시를 예방 또는 발견</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수정할 정도의 정밀한 수준으로 운영되는 보완통제만이 완화효과를 가질 수 있</a:t>
          </a:r>
          <a:r>
            <a:rPr lang="ko-KR" altLang="en-US" sz="1050" kern="0">
              <a:solidFill>
                <a:srgbClr val="7030A0"/>
              </a:solidFill>
              <a:effectLst/>
              <a:latin typeface="맑은 고딕" panose="020B0503020000020004" pitchFamily="50" charset="-127"/>
              <a:ea typeface="+mn-ea"/>
              <a:cs typeface="굴림" panose="020B0600000101010101" pitchFamily="50" charset="-127"/>
            </a:rPr>
            <a:t>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비록 보완통제가 내부회계관리제도 미비점의 효과를 완화할 수 있다 하더라도</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보완통제가 미비점을 제거할 수는 없</a:t>
          </a:r>
          <a:r>
            <a:rPr lang="ko-KR" altLang="en-US" sz="1050" kern="0">
              <a:solidFill>
                <a:srgbClr val="7030A0"/>
              </a:solidFill>
              <a:effectLst/>
              <a:latin typeface="맑은 고딕" panose="020B0503020000020004" pitchFamily="50" charset="-127"/>
              <a:ea typeface="+mn-ea"/>
              <a:cs typeface="굴림" panose="020B0600000101010101" pitchFamily="50" charset="-127"/>
            </a:rPr>
            <a:t>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감사기준서 </a:t>
          </a:r>
          <a:r>
            <a:rPr lang="en-US" altLang="ko-KR" sz="1050" kern="0">
              <a:solidFill>
                <a:srgbClr val="7030A0"/>
              </a:solidFill>
              <a:effectLst/>
              <a:latin typeface="맑은 고딕" panose="020B0503020000020004" pitchFamily="50" charset="-127"/>
              <a:ea typeface="+mn-ea"/>
              <a:cs typeface="굴림" panose="020B0600000101010101" pitchFamily="50" charset="-127"/>
            </a:rPr>
            <a:t>1100 </a:t>
          </a:r>
          <a:r>
            <a:rPr lang="ko-KR" altLang="ko-KR" sz="1050" kern="0">
              <a:solidFill>
                <a:srgbClr val="7030A0"/>
              </a:solidFill>
              <a:effectLst/>
              <a:latin typeface="맑은 고딕" panose="020B0503020000020004" pitchFamily="50" charset="-127"/>
              <a:ea typeface="+mn-ea"/>
              <a:cs typeface="굴림" panose="020B0600000101010101" pitchFamily="50" charset="-127"/>
            </a:rPr>
            <a:t>문단 </a:t>
          </a:r>
          <a:r>
            <a:rPr lang="en-US" altLang="ko-KR" sz="1050" kern="0">
              <a:solidFill>
                <a:srgbClr val="7030A0"/>
              </a:solidFill>
              <a:effectLst/>
              <a:latin typeface="맑은 고딕" panose="020B0503020000020004" pitchFamily="50" charset="-127"/>
              <a:ea typeface="+mn-ea"/>
              <a:cs typeface="굴림" panose="020B0600000101010101" pitchFamily="50" charset="-127"/>
            </a:rPr>
            <a:t>A81).</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6)	</a:t>
          </a:r>
          <a:r>
            <a:rPr lang="ko-KR" altLang="ko-KR" sz="1050" kern="0">
              <a:solidFill>
                <a:srgbClr val="7030A0"/>
              </a:solidFill>
              <a:effectLst/>
              <a:latin typeface="맑은 고딕" panose="020B0503020000020004" pitchFamily="50" charset="-127"/>
              <a:ea typeface="+mn-ea"/>
              <a:cs typeface="굴림" panose="020B0600000101010101" pitchFamily="50" charset="-127"/>
            </a:rPr>
            <a:t>동일한 유의적인 거래유형</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계정잔액 또는 공시</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관련경영진주장</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구성요소에 영향을 미치는 미비점들이 결합하여 중요한 취약점을 발생시키는 정도까지 왜곡표시 위험을 증가시켰는지 평가합니다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Bef>
              <a:spcPts val="600"/>
            </a:spcBef>
            <a:spcAft>
              <a:spcPts val="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단독으로는 중요한 취약점을 구성하기에 충분하지 않은 미비점이라도 동일한 유의적인 거래유형</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계정잔액 또는 공시</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관련경영진주장</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구성요소에 영향을 미치는 미비점들의 결합은 집합적으로 유의적 미비점이 될 수 있습니다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800"/>
            </a:spcBef>
            <a:spcAft>
              <a:spcPts val="800"/>
            </a:spcAft>
          </a:pPr>
          <a:r>
            <a:rPr lang="en-US" altLang="ko-KR" sz="1050" kern="0">
              <a:solidFill>
                <a:srgbClr val="7030A0"/>
              </a:solidFill>
              <a:effectLst/>
              <a:latin typeface="맑은 고딕" panose="020B0503020000020004" pitchFamily="50" charset="-127"/>
              <a:ea typeface="+mn-ea"/>
              <a:cs typeface="굴림" panose="020B0600000101010101" pitchFamily="50" charset="-127"/>
            </a:rPr>
            <a:t>(</a:t>
          </a:r>
          <a:r>
            <a:rPr lang="ko-KR" altLang="ko-KR" sz="1050" kern="0">
              <a:solidFill>
                <a:srgbClr val="7030A0"/>
              </a:solidFill>
              <a:effectLst/>
              <a:latin typeface="맑은 고딕" panose="020B0503020000020004" pitchFamily="50" charset="-127"/>
              <a:ea typeface="+mn-ea"/>
              <a:cs typeface="굴림" panose="020B0600000101010101" pitchFamily="50" charset="-127"/>
            </a:rPr>
            <a:t>주</a:t>
          </a:r>
          <a:r>
            <a:rPr lang="en-US" altLang="ko-KR" sz="1050" kern="0">
              <a:solidFill>
                <a:srgbClr val="7030A0"/>
              </a:solidFill>
              <a:effectLst/>
              <a:latin typeface="맑은 고딕" panose="020B0503020000020004" pitchFamily="50" charset="-127"/>
              <a:ea typeface="+mn-ea"/>
              <a:cs typeface="굴림" panose="020B0600000101010101" pitchFamily="50" charset="-127"/>
            </a:rPr>
            <a:t>7)	Prudent official: </a:t>
          </a:r>
          <a:r>
            <a:rPr lang="ko-KR" altLang="ko-KR" sz="1050" kern="0">
              <a:solidFill>
                <a:srgbClr val="7030A0"/>
              </a:solidFill>
              <a:effectLst/>
              <a:latin typeface="맑은 고딕" panose="020B0503020000020004" pitchFamily="50" charset="-127"/>
              <a:ea typeface="+mn-ea"/>
              <a:cs typeface="굴림" panose="020B0600000101010101" pitchFamily="50" charset="-127"/>
            </a:rPr>
            <a:t>동일한 사실과 상황에 대한 지식을 가진</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회계와 내부회계관리제도에 충분한 전문지식을 갖춘 객관적인 사람</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Bef>
              <a:spcPts val="600"/>
            </a:spcBef>
            <a:spcAft>
              <a:spcPts val="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내부회계관리제도 미비점 혹은 미비점들의 결합이 중요한 취약점이 아니라고 결정하는 경우</a:t>
          </a:r>
          <a:r>
            <a:rPr lang="en-US" altLang="ko-KR" sz="1050" b="1"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 동일한 결론에 도달할 것인지 여부를 고려하여야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359410" algn="l" latinLnBrk="1">
            <a:lnSpc>
              <a:spcPct val="107000"/>
            </a:lnSpc>
            <a:spcBef>
              <a:spcPts val="600"/>
            </a:spcBef>
            <a:spcAft>
              <a:spcPts val="0"/>
            </a:spcAft>
          </a:pPr>
          <a:r>
            <a:rPr lang="ko-KR" altLang="ko-KR" sz="1050" kern="0">
              <a:solidFill>
                <a:srgbClr val="7030A0"/>
              </a:solidFill>
              <a:effectLst/>
              <a:latin typeface="맑은 고딕" panose="020B0503020000020004" pitchFamily="50" charset="-127"/>
              <a:ea typeface="+mn-ea"/>
              <a:cs typeface="굴림" panose="020B0600000101010101" pitchFamily="50" charset="-127"/>
            </a:rPr>
            <a:t>만약 감사인이 하나의 미비점 혹은 미비점들의 결합으로 인해</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회계와 내부회계관리제도에 충분한 전문지식을 갖춘 객관적인 사람이 직무수행에 있어서 해당 재무보고체계에 따라 재무제표가 작성될 수 있도록 필요에 맞게 거래가 기록된다는 합리적인 확신을 가지고 있다는 결론을 내릴 수가 없다고 결정한다면</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 경우 감사인은 해당 미비점 혹은 미비점들의 결합을 중요한 취약점의 지표로 다루어야 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 </a:t>
          </a:r>
          <a:r>
            <a:rPr lang="ko-KR" altLang="ko-KR" sz="1050" kern="0">
              <a:solidFill>
                <a:srgbClr val="7030A0"/>
              </a:solidFill>
              <a:effectLst/>
              <a:latin typeface="맑은 고딕" panose="020B0503020000020004" pitchFamily="50" charset="-127"/>
              <a:ea typeface="+mn-ea"/>
              <a:cs typeface="굴림" panose="020B0600000101010101" pitchFamily="50" charset="-127"/>
            </a:rPr>
            <a:t>이러한 중요한 취약점의 지표는 다음을 포함합니다</a:t>
          </a:r>
          <a:r>
            <a:rPr lang="en-US" altLang="ko-KR" sz="1050" kern="0">
              <a:solidFill>
                <a:srgbClr val="7030A0"/>
              </a:solidFill>
              <a:effectLst/>
              <a:latin typeface="맑은 고딕" panose="020B0503020000020004" pitchFamily="50" charset="-127"/>
              <a:ea typeface="+mn-ea"/>
              <a:cs typeface="굴림" panose="020B0600000101010101" pitchFamily="50" charset="-127"/>
            </a:rPr>
            <a:t>.</a:t>
          </a:r>
          <a:endParaRPr lang="ko-KR" altLang="ko-KR" sz="1050" kern="100">
            <a:solidFill>
              <a:srgbClr val="7030A0"/>
            </a:solidFill>
            <a:effectLst/>
            <a:latin typeface="맑은 고딕" panose="020B0503020000020004" pitchFamily="50" charset="-127"/>
            <a:ea typeface="+mn-ea"/>
            <a:cs typeface="Times New Roman" panose="02020603050405020304" pitchFamily="18" charset="0"/>
          </a:endParaRP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고위 경영진이 저지른 부정을 식별함</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부정이 중요한지 여부는 관계없음</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여기서 고위 경영진은 대표이사</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재무담당임원</a:t>
          </a:r>
          <a:r>
            <a:rPr lang="en-US" altLang="ko-KR" sz="1050" kern="100">
              <a:solidFill>
                <a:srgbClr val="7030A0"/>
              </a:solidFill>
              <a:effectLst/>
              <a:latin typeface="맑은 고딕" panose="020B0503020000020004" pitchFamily="50" charset="-127"/>
              <a:ea typeface="+mn-ea"/>
              <a:cs typeface="Times New Roman" panose="02020603050405020304" pitchFamily="18" charset="0"/>
            </a:rPr>
            <a:t>, </a:t>
          </a: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그밖에 기업의 재무보고프로세스에 유의적인 역할을 하는 다른 고위 경영진을 포함한다</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부정이나 오류로 인한 중요한 왜곡표시의 수정을 반영하기 위해 이전에 발행된 재무제표를 재작성함</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재무제표의 중요한 왜곡표시가 기업의 내부회계관리제도에 의해 발견∙수정되지 못하였을 상황에서 감사 중 감사인에 의해 해당 왜곡표시가 식별됨</a:t>
          </a:r>
        </a:p>
        <a:p>
          <a:pPr marL="540000" lvl="0" indent="-180000" algn="l" latinLnBrk="1">
            <a:lnSpc>
              <a:spcPct val="107000"/>
            </a:lnSpc>
            <a:spcAft>
              <a:spcPts val="0"/>
            </a:spcAft>
            <a:buFont typeface="Wingdings" panose="05000000000000000000" pitchFamily="2" charset="2"/>
            <a:buChar char=""/>
          </a:pPr>
          <a:r>
            <a:rPr lang="ko-KR" altLang="ko-KR" sz="1050" kern="100">
              <a:solidFill>
                <a:srgbClr val="7030A0"/>
              </a:solidFill>
              <a:effectLst/>
              <a:latin typeface="맑은 고딕" panose="020B0503020000020004" pitchFamily="50" charset="-127"/>
              <a:ea typeface="+mn-ea"/>
              <a:cs typeface="Times New Roman" panose="02020603050405020304" pitchFamily="18" charset="0"/>
            </a:rPr>
            <a:t>기업의 재무보고 및 내부회계관리제도에 대한 지배기구의 감시가 효과적이지 않음</a:t>
          </a: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252000" marR="0" lvl="0" indent="-252000" algn="just" defTabSz="914400" eaLnBrk="1" fontAlgn="auto" latinLnBrk="1" hangingPunct="1">
            <a:lnSpc>
              <a:spcPct val="107000"/>
            </a:lnSpc>
            <a:spcBef>
              <a:spcPts val="0"/>
            </a:spcBef>
            <a:spcAft>
              <a:spcPts val="800"/>
            </a:spcAft>
            <a:buClrTx/>
            <a:buSzTx/>
            <a:buFont typeface="Wingdings" panose="05000000000000000000" pitchFamily="2" charset="2"/>
            <a:buChar char="§"/>
            <a:tabLst/>
            <a:defRPr/>
          </a:pPr>
          <a:endParaRPr kumimoji="0" lang="ko-KR" altLang="en-US" sz="1050" b="0" i="0" u="none" strike="noStrike" kern="100" cap="none" spc="0" normalizeH="0" baseline="0" noProof="0">
            <a:ln>
              <a:noFill/>
            </a:ln>
            <a:solidFill>
              <a:srgbClr val="7030A0"/>
            </a:solidFill>
            <a:effectLst/>
            <a:uLnTx/>
            <a:uFillTx/>
            <a:latin typeface="맑은 고딕" panose="020B0503020000020004" pitchFamily="50" charset="-127"/>
            <a:ea typeface="+mn-ea"/>
            <a:cs typeface="Times New Roman" panose="02020603050405020304" pitchFamily="18" charset="0"/>
          </a:endParaRPr>
        </a:p>
        <a:p>
          <a:pPr marL="359410" indent="-359410" algn="l" latinLnBrk="1">
            <a:lnSpc>
              <a:spcPct val="107000"/>
            </a:lnSpc>
            <a:spcBef>
              <a:spcPts val="1200"/>
            </a:spcBef>
            <a:spcAft>
              <a:spcPts val="800"/>
            </a:spcAft>
          </a:pPr>
          <a:endParaRPr lang="en-US" altLang="ko-KR" sz="1050" kern="100">
            <a:solidFill>
              <a:srgbClr val="7030A0"/>
            </a:solidFill>
            <a:effectLst/>
            <a:latin typeface="맑은 고딕" panose="020B0503020000020004" pitchFamily="50" charset="-127"/>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587375</xdr:colOff>
      <xdr:row>58</xdr:row>
      <xdr:rowOff>168275</xdr:rowOff>
    </xdr:from>
    <xdr:to>
      <xdr:col>6</xdr:col>
      <xdr:colOff>358775</xdr:colOff>
      <xdr:row>101</xdr:row>
      <xdr:rowOff>177800</xdr:rowOff>
    </xdr:to>
    <xdr:sp macro="" textlink="">
      <xdr:nvSpPr>
        <xdr:cNvPr id="3" name="TextBox 2"/>
        <xdr:cNvSpPr txBox="1"/>
      </xdr:nvSpPr>
      <xdr:spPr>
        <a:xfrm>
          <a:off x="587375" y="35585400"/>
          <a:ext cx="9550400" cy="88836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주</a:t>
          </a:r>
          <a:r>
            <a:rPr lang="en-US" altLang="ko-KR" sz="1050">
              <a:solidFill>
                <a:srgbClr val="7030A0"/>
              </a:solidFill>
              <a:effectLst/>
              <a:latin typeface="+mn-lt"/>
              <a:ea typeface="+mn-ea"/>
              <a:cs typeface="+mn-cs"/>
            </a:rPr>
            <a:t>1) 9500, 9510 </a:t>
          </a:r>
          <a:r>
            <a:rPr lang="ko-KR" altLang="en-US" sz="1050">
              <a:solidFill>
                <a:srgbClr val="7030A0"/>
              </a:solidFill>
              <a:effectLst/>
              <a:latin typeface="+mn-lt"/>
              <a:ea typeface="+mn-ea"/>
              <a:cs typeface="+mn-cs"/>
            </a:rPr>
            <a:t>조서 참조</a:t>
          </a:r>
          <a:endParaRPr lang="en-US" altLang="ko-KR" sz="1050">
            <a:solidFill>
              <a:srgbClr val="7030A0"/>
            </a:solidFill>
            <a:effectLst/>
            <a:latin typeface="+mn-lt"/>
            <a:ea typeface="+mn-ea"/>
            <a:cs typeface="+mn-cs"/>
          </a:endParaRPr>
        </a:p>
        <a:p>
          <a:pPr marL="360000" indent="-360000" latinLnBrk="1"/>
          <a:endParaRPr lang="en-US" altLang="ko-KR" sz="1050">
            <a:solidFill>
              <a:srgbClr val="7030A0"/>
            </a:solidFill>
          </a:endParaRPr>
        </a:p>
        <a:p>
          <a:pPr marL="360000" indent="-360000" latinLnBrk="1"/>
          <a:r>
            <a:rPr lang="en-US" altLang="ko-KR" sz="1050">
              <a:solidFill>
                <a:srgbClr val="7030A0"/>
              </a:solidFill>
            </a:rPr>
            <a:t>(</a:t>
          </a:r>
          <a:r>
            <a:rPr lang="ko-KR" altLang="en-US" sz="1050">
              <a:solidFill>
                <a:srgbClr val="7030A0"/>
              </a:solidFill>
            </a:rPr>
            <a:t>주</a:t>
          </a:r>
          <a:r>
            <a:rPr lang="en-US" altLang="ko-KR" sz="1050">
              <a:solidFill>
                <a:srgbClr val="7030A0"/>
              </a:solidFill>
            </a:rPr>
            <a:t>2) 	</a:t>
          </a:r>
          <a:r>
            <a:rPr lang="ko-KR" altLang="ko-KR" sz="1050">
              <a:solidFill>
                <a:srgbClr val="7030A0"/>
              </a:solidFill>
              <a:effectLst/>
              <a:latin typeface="+mn-lt"/>
              <a:ea typeface="+mn-ea"/>
              <a:cs typeface="+mn-cs"/>
            </a:rPr>
            <a:t>감사의 범위제한은 감사인이 충분하고 적합한 감사증거를 입수할 수 없는 경우를 말하며</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다음 상</a:t>
          </a:r>
          <a:r>
            <a:rPr lang="ko-KR" altLang="en-US" sz="1050">
              <a:solidFill>
                <a:srgbClr val="7030A0"/>
              </a:solidFill>
              <a:effectLst/>
              <a:latin typeface="+mn-lt"/>
              <a:ea typeface="+mn-ea"/>
              <a:cs typeface="+mn-cs"/>
            </a:rPr>
            <a:t>황에</a:t>
          </a:r>
          <a:r>
            <a:rPr lang="ko-KR" altLang="ko-KR" sz="1050">
              <a:solidFill>
                <a:srgbClr val="7030A0"/>
              </a:solidFill>
              <a:effectLst/>
              <a:latin typeface="+mn-lt"/>
              <a:ea typeface="+mn-ea"/>
              <a:cs typeface="+mn-cs"/>
            </a:rPr>
            <a:t>서 발생할 수 있</a:t>
          </a:r>
          <a:r>
            <a:rPr lang="ko-KR" altLang="en-US" sz="1050">
              <a:solidFill>
                <a:srgbClr val="7030A0"/>
              </a:solidFill>
              <a:effectLst/>
              <a:latin typeface="+mn-lt"/>
              <a:ea typeface="+mn-ea"/>
              <a:cs typeface="+mn-cs"/>
            </a:rPr>
            <a:t>음 </a:t>
          </a:r>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감사기준서 </a:t>
          </a:r>
          <a:r>
            <a:rPr lang="en-US" altLang="ko-KR" sz="1050">
              <a:solidFill>
                <a:srgbClr val="7030A0"/>
              </a:solidFill>
              <a:effectLst/>
              <a:latin typeface="+mn-lt"/>
              <a:ea typeface="+mn-ea"/>
              <a:cs typeface="+mn-cs"/>
            </a:rPr>
            <a:t>1100 </a:t>
          </a:r>
          <a:r>
            <a:rPr lang="ko-KR" altLang="en-US" sz="1050">
              <a:solidFill>
                <a:srgbClr val="7030A0"/>
              </a:solidFill>
              <a:effectLst/>
              <a:latin typeface="+mn-lt"/>
              <a:ea typeface="+mn-ea"/>
              <a:cs typeface="+mn-cs"/>
            </a:rPr>
            <a:t>문단 </a:t>
          </a:r>
          <a:r>
            <a:rPr lang="en-US" altLang="ko-KR" sz="1050">
              <a:solidFill>
                <a:srgbClr val="7030A0"/>
              </a:solidFill>
              <a:effectLst/>
              <a:latin typeface="+mn-lt"/>
              <a:ea typeface="+mn-ea"/>
              <a:cs typeface="+mn-cs"/>
            </a:rPr>
            <a:t>A97). </a:t>
          </a:r>
          <a:endParaRPr lang="ko-KR" altLang="ko-KR" sz="1050">
            <a:solidFill>
              <a:srgbClr val="7030A0"/>
            </a:solidFill>
            <a:effectLst/>
            <a:latin typeface="+mn-lt"/>
            <a:ea typeface="+mn-ea"/>
            <a:cs typeface="+mn-cs"/>
          </a:endParaRPr>
        </a:p>
        <a:p>
          <a:pPr marL="171450" indent="-171450" latinLnBrk="1">
            <a:buFont typeface="Arial" panose="020B0604020202020204" pitchFamily="34" charset="0"/>
            <a:buChar char="•"/>
          </a:pPr>
          <a:r>
            <a:rPr lang="ko-KR" altLang="ko-KR" sz="1050">
              <a:solidFill>
                <a:srgbClr val="7030A0"/>
              </a:solidFill>
              <a:effectLst/>
              <a:latin typeface="+mn-lt"/>
              <a:ea typeface="+mn-ea"/>
              <a:cs typeface="+mn-cs"/>
            </a:rPr>
            <a:t>기업의 통제를 벗어나는 상황</a:t>
          </a:r>
        </a:p>
        <a:p>
          <a:pPr marL="171450" indent="-171450" latinLnBrk="1">
            <a:buFont typeface="Arial" panose="020B0604020202020204" pitchFamily="34" charset="0"/>
            <a:buChar char="•"/>
          </a:pPr>
          <a:r>
            <a:rPr lang="ko-KR" altLang="ko-KR" sz="1050">
              <a:solidFill>
                <a:srgbClr val="7030A0"/>
              </a:solidFill>
              <a:effectLst/>
              <a:latin typeface="+mn-lt"/>
              <a:ea typeface="+mn-ea"/>
              <a:cs typeface="+mn-cs"/>
            </a:rPr>
            <a:t>감사인 업무의 성격과 시기와 관련된 상황</a:t>
          </a:r>
        </a:p>
        <a:p>
          <a:pPr marL="171450" indent="-171450" latinLnBrk="1">
            <a:buFont typeface="Arial" panose="020B0604020202020204" pitchFamily="34" charset="0"/>
            <a:buChar char="•"/>
          </a:pPr>
          <a:r>
            <a:rPr lang="ko-KR" altLang="ko-KR" sz="1050">
              <a:solidFill>
                <a:srgbClr val="7030A0"/>
              </a:solidFill>
              <a:effectLst/>
              <a:latin typeface="+mn-lt"/>
              <a:ea typeface="+mn-ea"/>
              <a:cs typeface="+mn-cs"/>
            </a:rPr>
            <a:t>경영진이 부여한 제약</a:t>
          </a:r>
        </a:p>
        <a:p>
          <a:r>
            <a:rPr lang="ko-KR" altLang="ko-KR" sz="1050">
              <a:solidFill>
                <a:srgbClr val="7030A0"/>
              </a:solidFill>
              <a:effectLst/>
              <a:latin typeface="+mn-lt"/>
              <a:ea typeface="+mn-ea"/>
              <a:cs typeface="+mn-cs"/>
            </a:rPr>
            <a:t>경영진이 내부회계관리제도 효과성에 대한 서면진술을 거부하는 것은 범위제한에 해당함</a:t>
          </a:r>
          <a:endParaRPr lang="en-US" altLang="ko-KR" sz="1050">
            <a:solidFill>
              <a:srgbClr val="7030A0"/>
            </a:solidFill>
            <a:effectLst/>
            <a:latin typeface="+mn-lt"/>
            <a:ea typeface="+mn-ea"/>
            <a:cs typeface="+mn-cs"/>
          </a:endParaRPr>
        </a:p>
        <a:p>
          <a:endParaRPr lang="en-US" altLang="ko-KR" sz="1050">
            <a:solidFill>
              <a:srgbClr val="7030A0"/>
            </a:solidFill>
            <a:effectLst/>
            <a:latin typeface="+mn-lt"/>
            <a:ea typeface="+mn-ea"/>
            <a:cs typeface="+mn-cs"/>
          </a:endParaRPr>
        </a:p>
        <a:p>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주</a:t>
          </a:r>
          <a:r>
            <a:rPr lang="en-US" altLang="ko-KR" sz="1050">
              <a:solidFill>
                <a:srgbClr val="7030A0"/>
              </a:solidFill>
              <a:effectLst/>
              <a:latin typeface="+mn-lt"/>
              <a:ea typeface="+mn-ea"/>
              <a:cs typeface="+mn-cs"/>
            </a:rPr>
            <a:t>3) </a:t>
          </a:r>
          <a:r>
            <a:rPr lang="ko-KR" altLang="en-US" sz="1050">
              <a:solidFill>
                <a:srgbClr val="7030A0"/>
              </a:solidFill>
              <a:effectLst/>
              <a:latin typeface="+mn-lt"/>
              <a:ea typeface="+mn-ea"/>
              <a:cs typeface="+mn-cs"/>
            </a:rPr>
            <a:t>내부회계관리제도 운영실태보고서의 필수 구성 요소</a:t>
          </a:r>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내부회계관리제도 평가 및 보고 모범규준 문단 </a:t>
          </a:r>
          <a:r>
            <a:rPr lang="en-US" altLang="ko-KR" sz="1050">
              <a:solidFill>
                <a:srgbClr val="7030A0"/>
              </a:solidFill>
              <a:effectLst/>
              <a:latin typeface="+mn-lt"/>
              <a:ea typeface="+mn-ea"/>
              <a:cs typeface="+mn-cs"/>
            </a:rPr>
            <a:t>88)</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보고서 제목에 내부회계관리제도 운영실태보고서임을 기술</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수신인이 주주총회</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이사회 및 감사</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위원회</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임을 기술</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평가기준일에 평가 대상 기간에 대하여 내부회계관리제도의 설계 및 운영의 효과성에 대하여 평가하였다는 사실</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경영진이 선택한 내부통제체계와 이에 따른 내부회계관리제도의 설계 및 운영의 책임은 대표이사 및 내부회계관리자를 포함한 회사의 경영진에 있다는 사실</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내부회계관리제도의 설계 및 운영의 평가기준으로 평가</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보고 모범규준을 사용하였다는 사실</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중요성의 관점에서 평가</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보고 모범규준에 따른 내부회계관리제도 평가 결론</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중요한 취약점이 있는 경우 내부회계관리제도의 설계와 운영 상의 중요한 취약점에 대한 설명</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중요한 취약점이 있는 경우 중요한 취약점에 대한 시정조치 계획</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직전 사업연도에 보고한 중요한 취약점에 대한 시정조치 계획의 이행결과</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그 밖에 외감법령에 따른 기재사항</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보고서 일자</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대표이사 및 내부회계관리자의 서명 날인</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별첨</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상세평가내용</a:t>
          </a:r>
        </a:p>
        <a:p>
          <a:pPr marL="628650" lvl="1" indent="-171450" latinLnBrk="0">
            <a:buFont typeface="Wingdings" panose="05000000000000000000" pitchFamily="2" charset="2"/>
            <a:buChar char="ü"/>
          </a:pPr>
          <a:r>
            <a:rPr lang="ko-KR" altLang="ko-KR" sz="1050">
              <a:solidFill>
                <a:srgbClr val="7030A0"/>
              </a:solidFill>
              <a:effectLst/>
              <a:latin typeface="+mn-lt"/>
              <a:ea typeface="+mn-ea"/>
              <a:cs typeface="+mn-cs"/>
            </a:rPr>
            <a:t>위반자에 대한 징계사항</a:t>
          </a:r>
        </a:p>
        <a:p>
          <a:pPr marL="628650" lvl="1" indent="-171450" latinLnBrk="0">
            <a:buFont typeface="Wingdings" panose="05000000000000000000" pitchFamily="2" charset="2"/>
            <a:buChar char="ü"/>
          </a:pPr>
          <a:r>
            <a:rPr lang="ko-KR" altLang="ko-KR" sz="1050">
              <a:solidFill>
                <a:srgbClr val="7030A0"/>
              </a:solidFill>
              <a:effectLst/>
              <a:latin typeface="+mn-lt"/>
              <a:ea typeface="+mn-ea"/>
              <a:cs typeface="+mn-cs"/>
            </a:rPr>
            <a:t>중요한 취약점 및 시정조치 계획에 대한 상세 설명</a:t>
          </a:r>
        </a:p>
        <a:p>
          <a:endParaRPr lang="en-US" altLang="ko-KR" sz="1050">
            <a:solidFill>
              <a:srgbClr val="7030A0"/>
            </a:solidFill>
          </a:endParaRPr>
        </a:p>
        <a:p>
          <a:r>
            <a:rPr lang="en-US" altLang="ko-KR" sz="1050">
              <a:solidFill>
                <a:srgbClr val="7030A0"/>
              </a:solidFill>
            </a:rPr>
            <a:t>(</a:t>
          </a:r>
          <a:r>
            <a:rPr lang="ko-KR" altLang="en-US" sz="1050">
              <a:solidFill>
                <a:srgbClr val="7030A0"/>
              </a:solidFill>
            </a:rPr>
            <a:t>주</a:t>
          </a:r>
          <a:r>
            <a:rPr lang="en-US" altLang="ko-KR" sz="1050">
              <a:solidFill>
                <a:srgbClr val="7030A0"/>
              </a:solidFill>
            </a:rPr>
            <a:t>4)</a:t>
          </a:r>
          <a:r>
            <a:rPr lang="en-US" altLang="ko-KR" sz="1050" baseline="0">
              <a:solidFill>
                <a:srgbClr val="7030A0"/>
              </a:solidFill>
            </a:rPr>
            <a:t> </a:t>
          </a:r>
          <a:r>
            <a:rPr lang="ko-KR" altLang="en-US" sz="1050" baseline="0">
              <a:solidFill>
                <a:srgbClr val="7030A0"/>
              </a:solidFill>
            </a:rPr>
            <a:t>상기 </a:t>
          </a:r>
          <a:r>
            <a:rPr lang="en-US" altLang="ko-KR" sz="1050" baseline="0">
              <a:solidFill>
                <a:srgbClr val="7030A0"/>
              </a:solidFill>
            </a:rPr>
            <a:t>(</a:t>
          </a:r>
          <a:r>
            <a:rPr lang="ko-KR" altLang="en-US" sz="1050" baseline="0">
              <a:solidFill>
                <a:srgbClr val="7030A0"/>
              </a:solidFill>
            </a:rPr>
            <a:t>주</a:t>
          </a:r>
          <a:r>
            <a:rPr lang="en-US" altLang="ko-KR" sz="1050" baseline="0">
              <a:solidFill>
                <a:srgbClr val="7030A0"/>
              </a:solidFill>
            </a:rPr>
            <a:t>3)</a:t>
          </a:r>
          <a:r>
            <a:rPr lang="ko-KR" altLang="en-US" sz="1050" baseline="0">
              <a:solidFill>
                <a:srgbClr val="7030A0"/>
              </a:solidFill>
            </a:rPr>
            <a:t>의 필수 구성요소 외에는 감사인의 평가 대상이 아님</a:t>
          </a:r>
          <a:endParaRPr lang="en-US" altLang="ko-KR" sz="1050" baseline="0">
            <a:solidFill>
              <a:srgbClr val="7030A0"/>
            </a:solidFill>
          </a:endParaRPr>
        </a:p>
        <a:p>
          <a:endParaRPr lang="en-US" altLang="ko-KR" sz="1050" baseline="0">
            <a:solidFill>
              <a:srgbClr val="7030A0"/>
            </a:solidFill>
          </a:endParaRPr>
        </a:p>
        <a:p>
          <a:r>
            <a:rPr lang="en-US" altLang="ko-KR" sz="1050" baseline="0">
              <a:solidFill>
                <a:srgbClr val="7030A0"/>
              </a:solidFill>
            </a:rPr>
            <a:t>(</a:t>
          </a:r>
          <a:r>
            <a:rPr lang="ko-KR" altLang="en-US" sz="1050" baseline="0">
              <a:solidFill>
                <a:srgbClr val="7030A0"/>
              </a:solidFill>
            </a:rPr>
            <a:t>주</a:t>
          </a:r>
          <a:r>
            <a:rPr lang="en-US" altLang="ko-KR" sz="1050" baseline="0">
              <a:solidFill>
                <a:srgbClr val="7030A0"/>
              </a:solidFill>
            </a:rPr>
            <a:t>5) </a:t>
          </a:r>
          <a:r>
            <a:rPr lang="ko-KR" altLang="en-US" sz="1050" baseline="0">
              <a:solidFill>
                <a:srgbClr val="7030A0"/>
              </a:solidFill>
            </a:rPr>
            <a:t>중요한 취약점 각각을 설명함으로써 다음 정보를 이용자에게 제공하여야 함</a:t>
          </a:r>
          <a:r>
            <a:rPr lang="en-US" altLang="ko-KR" sz="1050" baseline="0">
              <a:solidFill>
                <a:srgbClr val="7030A0"/>
              </a:solidFill>
            </a:rPr>
            <a:t>(</a:t>
          </a:r>
          <a:r>
            <a:rPr lang="ko-KR" altLang="en-US" sz="1050" baseline="0">
              <a:solidFill>
                <a:srgbClr val="7030A0"/>
              </a:solidFill>
            </a:rPr>
            <a:t>감사기준서 </a:t>
          </a:r>
          <a:r>
            <a:rPr lang="en-US" altLang="ko-KR" sz="1050" baseline="0">
              <a:solidFill>
                <a:srgbClr val="7030A0"/>
              </a:solidFill>
            </a:rPr>
            <a:t>1100 </a:t>
          </a:r>
          <a:r>
            <a:rPr lang="ko-KR" altLang="en-US" sz="1050" baseline="0">
              <a:solidFill>
                <a:srgbClr val="7030A0"/>
              </a:solidFill>
            </a:rPr>
            <a:t>문단 </a:t>
          </a:r>
          <a:r>
            <a:rPr lang="en-US" altLang="ko-KR" sz="1050" baseline="0">
              <a:solidFill>
                <a:srgbClr val="7030A0"/>
              </a:solidFill>
            </a:rPr>
            <a:t>75)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ko-KR" altLang="en-US" sz="1050" b="0" i="0" u="none" strike="noStrike" kern="0" cap="none" spc="0" normalizeH="0" baseline="0" noProof="0">
              <a:ln>
                <a:noFill/>
              </a:ln>
              <a:solidFill>
                <a:srgbClr val="7030A0"/>
              </a:solidFill>
              <a:effectLst/>
              <a:uLnTx/>
              <a:uFillTx/>
              <a:latin typeface="+mn-lt"/>
              <a:ea typeface="+mn-ea"/>
              <a:cs typeface="+mn-cs"/>
            </a:rPr>
            <a:t>중요한 취약점의 성격</a:t>
          </a:r>
          <a:endParaRPr kumimoji="0" lang="ko-KR" altLang="ko-KR" sz="1050" b="0" i="0" u="none" strike="noStrike" kern="0" cap="none" spc="0" normalizeH="0" baseline="0" noProof="0">
            <a:ln>
              <a:noFill/>
            </a:ln>
            <a:solidFill>
              <a:srgbClr val="7030A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ko-KR" altLang="en-US" sz="1050" b="0" i="0" u="none" strike="noStrike" kern="0" cap="none" spc="0" normalizeH="0" baseline="0" noProof="0">
              <a:ln>
                <a:noFill/>
              </a:ln>
              <a:solidFill>
                <a:srgbClr val="7030A0"/>
              </a:solidFill>
              <a:effectLst/>
              <a:uLnTx/>
              <a:uFillTx/>
              <a:latin typeface="+mn-lt"/>
              <a:ea typeface="+mn-ea"/>
              <a:cs typeface="+mn-cs"/>
            </a:rPr>
            <a:t>중요한 취약점이 존재한 기간에 발행된 기업의 재무제표 표시에 중요한 취약점이 미치는 실질적</a:t>
          </a:r>
          <a:r>
            <a:rPr kumimoji="0" lang="en-US" altLang="ko-KR" sz="1050" b="0" i="0" u="none" strike="noStrike" kern="0" cap="none" spc="0" normalizeH="0" baseline="0" noProof="0">
              <a:ln>
                <a:noFill/>
              </a:ln>
              <a:solidFill>
                <a:srgbClr val="7030A0"/>
              </a:solidFill>
              <a:effectLst/>
              <a:uLnTx/>
              <a:uFillTx/>
              <a:latin typeface="+mn-lt"/>
              <a:ea typeface="+mn-ea"/>
              <a:cs typeface="+mn-cs"/>
            </a:rPr>
            <a:t>, </a:t>
          </a:r>
          <a:r>
            <a:rPr kumimoji="0" lang="ko-KR" altLang="en-US" sz="1050" b="0" i="0" u="none" strike="noStrike" kern="0" cap="none" spc="0" normalizeH="0" baseline="0" noProof="0">
              <a:ln>
                <a:noFill/>
              </a:ln>
              <a:solidFill>
                <a:srgbClr val="7030A0"/>
              </a:solidFill>
              <a:effectLst/>
              <a:uLnTx/>
              <a:uFillTx/>
              <a:latin typeface="+mn-lt"/>
              <a:ea typeface="+mn-ea"/>
              <a:cs typeface="+mn-cs"/>
            </a:rPr>
            <a:t>잠재적 영향</a:t>
          </a:r>
          <a:endParaRPr kumimoji="0" lang="en-US" altLang="ko-KR" sz="1050" b="0" i="0" u="none" strike="noStrike" kern="0" cap="none" spc="0" normalizeH="0" baseline="0" noProof="0">
            <a:ln>
              <a:noFill/>
            </a:ln>
            <a:solidFill>
              <a:srgbClr val="7030A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ko-KR" sz="1050" b="0" i="0"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US" altLang="ko-KR" sz="1050" b="0" i="0" u="none" strike="noStrike" kern="0" cap="none" spc="0" normalizeH="0" baseline="0" noProof="0">
              <a:ln>
                <a:noFill/>
              </a:ln>
              <a:solidFill>
                <a:srgbClr val="7030A0"/>
              </a:solidFill>
              <a:effectLst/>
              <a:uLnTx/>
              <a:uFillTx/>
              <a:latin typeface="+mn-lt"/>
              <a:ea typeface="+mn-ea"/>
              <a:cs typeface="+mn-cs"/>
            </a:rPr>
            <a:t>(</a:t>
          </a:r>
          <a:r>
            <a:rPr kumimoji="0" lang="ko-KR" altLang="en-US" sz="1050" b="0" i="0" u="none" strike="noStrike" kern="0" cap="none" spc="0" normalizeH="0" baseline="0" noProof="0">
              <a:ln>
                <a:noFill/>
              </a:ln>
              <a:solidFill>
                <a:srgbClr val="7030A0"/>
              </a:solidFill>
              <a:effectLst/>
              <a:uLnTx/>
              <a:uFillTx/>
              <a:latin typeface="+mn-lt"/>
              <a:ea typeface="+mn-ea"/>
              <a:cs typeface="+mn-cs"/>
            </a:rPr>
            <a:t>주</a:t>
          </a:r>
          <a:r>
            <a:rPr kumimoji="0" lang="en-US" altLang="ko-KR" sz="1050" b="0" i="0" u="none" strike="noStrike" kern="0" cap="none" spc="0" normalizeH="0" baseline="0" noProof="0">
              <a:ln>
                <a:noFill/>
              </a:ln>
              <a:solidFill>
                <a:srgbClr val="7030A0"/>
              </a:solidFill>
              <a:effectLst/>
              <a:uLnTx/>
              <a:uFillTx/>
              <a:latin typeface="+mn-lt"/>
              <a:ea typeface="+mn-ea"/>
              <a:cs typeface="+mn-cs"/>
            </a:rPr>
            <a:t>6) </a:t>
          </a:r>
          <a:r>
            <a:rPr kumimoji="0" lang="ko-KR" altLang="en-US" sz="1050" b="0" i="0" u="none" strike="noStrike" kern="0" cap="none" spc="0" normalizeH="0" baseline="0" noProof="0">
              <a:ln>
                <a:noFill/>
              </a:ln>
              <a:solidFill>
                <a:srgbClr val="7030A0"/>
              </a:solidFill>
              <a:effectLst/>
              <a:uLnTx/>
              <a:uFillTx/>
              <a:latin typeface="+mn-lt"/>
              <a:ea typeface="+mn-ea"/>
              <a:cs typeface="+mn-cs"/>
            </a:rPr>
            <a:t>중요한 취약점이 공정하게 공시되었는지 평가할 때 고려사항</a:t>
          </a:r>
          <a:r>
            <a:rPr kumimoji="0" lang="en-US" altLang="ko-KR" sz="1050" b="0" i="0" u="none" strike="noStrike" kern="0" cap="none" spc="0" normalizeH="0" baseline="0" noProof="0">
              <a:ln>
                <a:noFill/>
              </a:ln>
              <a:solidFill>
                <a:srgbClr val="7030A0"/>
              </a:solidFill>
              <a:effectLst/>
              <a:uLnTx/>
              <a:uFillTx/>
              <a:latin typeface="+mn-lt"/>
              <a:ea typeface="+mn-ea"/>
              <a:cs typeface="+mn-cs"/>
            </a:rPr>
            <a:t>(</a:t>
          </a:r>
          <a:r>
            <a:rPr kumimoji="0" lang="ko-KR" altLang="en-US" sz="1050" b="0" i="0" u="none" strike="noStrike" kern="0" cap="none" spc="0" normalizeH="0" baseline="0" noProof="0">
              <a:ln>
                <a:noFill/>
              </a:ln>
              <a:solidFill>
                <a:srgbClr val="7030A0"/>
              </a:solidFill>
              <a:effectLst/>
              <a:uLnTx/>
              <a:uFillTx/>
              <a:latin typeface="+mn-lt"/>
              <a:ea typeface="+mn-ea"/>
              <a:cs typeface="+mn-cs"/>
            </a:rPr>
            <a:t>평가 및 보고 모범규준 문단 </a:t>
          </a:r>
          <a:r>
            <a:rPr kumimoji="0" lang="en-US" altLang="ko-KR" sz="1050" b="0" i="0" u="none" strike="noStrike" kern="0" cap="none" spc="0" normalizeH="0" baseline="0" noProof="0">
              <a:ln>
                <a:noFill/>
              </a:ln>
              <a:solidFill>
                <a:srgbClr val="7030A0"/>
              </a:solidFill>
              <a:effectLst/>
              <a:uLnTx/>
              <a:uFillTx/>
              <a:latin typeface="+mn-lt"/>
              <a:ea typeface="+mn-ea"/>
              <a:cs typeface="+mn-cs"/>
            </a:rPr>
            <a:t>90~92)</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중요한 취약점의 존재를 공시하는 것도 중요하지만</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오해를 불러일으키지 않도록 전체적인 상황을 구성하는데 필요하고 중요한 다른 정보들도 함께 공시하여야 한다</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공시의 근본적인 목적은 투자자들에게 중요한 취약점의 존재 여부만을 언급하는 것을 넘어서 분석내용을 제공하는 것이다</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특정 중요한 취약점의 잠재적 효과를 평가할 때 중요할 수 있는 다양한 유형의 중요한 취약점과 다양한 고려사항이 존재한다</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경영진은 하나 이상의 중요한 취약점이 존재하는 경우</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보고서에 내부회계관리제도가 비효과적이라는 결론을 공시하고</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투자자들이 통제 미비점의 원인을 이해하고 각각의 중요한 취약점의 잠재적인 영향을 평가할 수 있는 정보를 제공할 것인지 고려하여야 한다</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경영진이 내부회계관리제도에 전반적인 영향을 미치는 중요한 취약점과 부분적인 영향을 미치는 중요한 취약점을 구분하는 것을 포함하여 식별된 중요한 취약점이 재무제표에 미치는 잠재적인 영향 및 중요성을 구분해 준다면</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이러한 공시는 투자자들에게 더 유용할 것이다</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ko-KR" sz="1050" b="0" i="0" u="none" strike="noStrike" kern="0" cap="none" spc="0" normalizeH="0" baseline="0" noProof="0">
            <a:ln>
              <a:noFill/>
            </a:ln>
            <a:solidFill>
              <a:srgbClr val="7030A0"/>
            </a:solidFill>
            <a:effectLst/>
            <a:uLnTx/>
            <a:uFillTx/>
            <a:latin typeface="+mn-lt"/>
            <a:ea typeface="+mn-ea"/>
            <a:cs typeface="+mn-cs"/>
          </a:endParaRPr>
        </a:p>
      </xdr:txBody>
    </xdr:sp>
    <xdr:clientData/>
  </xdr:twoCellAnchor>
  <xdr:twoCellAnchor>
    <xdr:from>
      <xdr:col>0</xdr:col>
      <xdr:colOff>587375</xdr:colOff>
      <xdr:row>58</xdr:row>
      <xdr:rowOff>168275</xdr:rowOff>
    </xdr:from>
    <xdr:to>
      <xdr:col>6</xdr:col>
      <xdr:colOff>358775</xdr:colOff>
      <xdr:row>101</xdr:row>
      <xdr:rowOff>177800</xdr:rowOff>
    </xdr:to>
    <xdr:sp macro="" textlink="">
      <xdr:nvSpPr>
        <xdr:cNvPr id="4" name="TextBox 3"/>
        <xdr:cNvSpPr txBox="1"/>
      </xdr:nvSpPr>
      <xdr:spPr>
        <a:xfrm>
          <a:off x="587375" y="37430075"/>
          <a:ext cx="9563100" cy="90201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주</a:t>
          </a:r>
          <a:r>
            <a:rPr lang="en-US" altLang="ko-KR" sz="1050">
              <a:solidFill>
                <a:srgbClr val="7030A0"/>
              </a:solidFill>
              <a:effectLst/>
              <a:latin typeface="+mn-lt"/>
              <a:ea typeface="+mn-ea"/>
              <a:cs typeface="+mn-cs"/>
            </a:rPr>
            <a:t>1) 9500, 9510 </a:t>
          </a:r>
          <a:r>
            <a:rPr lang="ko-KR" altLang="en-US" sz="1050">
              <a:solidFill>
                <a:srgbClr val="7030A0"/>
              </a:solidFill>
              <a:effectLst/>
              <a:latin typeface="+mn-lt"/>
              <a:ea typeface="+mn-ea"/>
              <a:cs typeface="+mn-cs"/>
            </a:rPr>
            <a:t>조서 참조</a:t>
          </a:r>
          <a:endParaRPr lang="en-US" altLang="ko-KR" sz="1050">
            <a:solidFill>
              <a:srgbClr val="7030A0"/>
            </a:solidFill>
            <a:effectLst/>
            <a:latin typeface="+mn-lt"/>
            <a:ea typeface="+mn-ea"/>
            <a:cs typeface="+mn-cs"/>
          </a:endParaRPr>
        </a:p>
        <a:p>
          <a:pPr marL="360000" indent="-360000" latinLnBrk="1"/>
          <a:endParaRPr lang="en-US" altLang="ko-KR" sz="1050">
            <a:solidFill>
              <a:srgbClr val="7030A0"/>
            </a:solidFill>
          </a:endParaRPr>
        </a:p>
        <a:p>
          <a:pPr marL="360000" indent="-360000" latinLnBrk="1"/>
          <a:r>
            <a:rPr lang="en-US" altLang="ko-KR" sz="1050">
              <a:solidFill>
                <a:srgbClr val="7030A0"/>
              </a:solidFill>
            </a:rPr>
            <a:t>(</a:t>
          </a:r>
          <a:r>
            <a:rPr lang="ko-KR" altLang="en-US" sz="1050">
              <a:solidFill>
                <a:srgbClr val="7030A0"/>
              </a:solidFill>
            </a:rPr>
            <a:t>주</a:t>
          </a:r>
          <a:r>
            <a:rPr lang="en-US" altLang="ko-KR" sz="1050">
              <a:solidFill>
                <a:srgbClr val="7030A0"/>
              </a:solidFill>
            </a:rPr>
            <a:t>2) 	</a:t>
          </a:r>
          <a:r>
            <a:rPr lang="ko-KR" altLang="ko-KR" sz="1050">
              <a:solidFill>
                <a:srgbClr val="7030A0"/>
              </a:solidFill>
              <a:effectLst/>
              <a:latin typeface="+mn-lt"/>
              <a:ea typeface="+mn-ea"/>
              <a:cs typeface="+mn-cs"/>
            </a:rPr>
            <a:t>감사의 범위제한은 감사인이 충분하고 적합한 감사증거를 입수할 수 없는 경우를 말하며</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다음 상</a:t>
          </a:r>
          <a:r>
            <a:rPr lang="ko-KR" altLang="en-US" sz="1050">
              <a:solidFill>
                <a:srgbClr val="7030A0"/>
              </a:solidFill>
              <a:effectLst/>
              <a:latin typeface="+mn-lt"/>
              <a:ea typeface="+mn-ea"/>
              <a:cs typeface="+mn-cs"/>
            </a:rPr>
            <a:t>황에</a:t>
          </a:r>
          <a:r>
            <a:rPr lang="ko-KR" altLang="ko-KR" sz="1050">
              <a:solidFill>
                <a:srgbClr val="7030A0"/>
              </a:solidFill>
              <a:effectLst/>
              <a:latin typeface="+mn-lt"/>
              <a:ea typeface="+mn-ea"/>
              <a:cs typeface="+mn-cs"/>
            </a:rPr>
            <a:t>서 발생할 수 있</a:t>
          </a:r>
          <a:r>
            <a:rPr lang="ko-KR" altLang="en-US" sz="1050">
              <a:solidFill>
                <a:srgbClr val="7030A0"/>
              </a:solidFill>
              <a:effectLst/>
              <a:latin typeface="+mn-lt"/>
              <a:ea typeface="+mn-ea"/>
              <a:cs typeface="+mn-cs"/>
            </a:rPr>
            <a:t>음 </a:t>
          </a:r>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감사기준서 </a:t>
          </a:r>
          <a:r>
            <a:rPr lang="en-US" altLang="ko-KR" sz="1050">
              <a:solidFill>
                <a:srgbClr val="7030A0"/>
              </a:solidFill>
              <a:effectLst/>
              <a:latin typeface="+mn-lt"/>
              <a:ea typeface="+mn-ea"/>
              <a:cs typeface="+mn-cs"/>
            </a:rPr>
            <a:t>1100 </a:t>
          </a:r>
          <a:r>
            <a:rPr lang="ko-KR" altLang="en-US" sz="1050">
              <a:solidFill>
                <a:srgbClr val="7030A0"/>
              </a:solidFill>
              <a:effectLst/>
              <a:latin typeface="+mn-lt"/>
              <a:ea typeface="+mn-ea"/>
              <a:cs typeface="+mn-cs"/>
            </a:rPr>
            <a:t>문단 </a:t>
          </a:r>
          <a:r>
            <a:rPr lang="en-US" altLang="ko-KR" sz="1050">
              <a:solidFill>
                <a:srgbClr val="7030A0"/>
              </a:solidFill>
              <a:effectLst/>
              <a:latin typeface="+mn-lt"/>
              <a:ea typeface="+mn-ea"/>
              <a:cs typeface="+mn-cs"/>
            </a:rPr>
            <a:t>A97). </a:t>
          </a:r>
          <a:endParaRPr lang="ko-KR" altLang="ko-KR" sz="1050">
            <a:solidFill>
              <a:srgbClr val="7030A0"/>
            </a:solidFill>
            <a:effectLst/>
            <a:latin typeface="+mn-lt"/>
            <a:ea typeface="+mn-ea"/>
            <a:cs typeface="+mn-cs"/>
          </a:endParaRPr>
        </a:p>
        <a:p>
          <a:pPr marL="171450" indent="-171450" latinLnBrk="1">
            <a:buFont typeface="Arial" panose="020B0604020202020204" pitchFamily="34" charset="0"/>
            <a:buChar char="•"/>
          </a:pPr>
          <a:r>
            <a:rPr lang="ko-KR" altLang="ko-KR" sz="1050">
              <a:solidFill>
                <a:srgbClr val="7030A0"/>
              </a:solidFill>
              <a:effectLst/>
              <a:latin typeface="+mn-lt"/>
              <a:ea typeface="+mn-ea"/>
              <a:cs typeface="+mn-cs"/>
            </a:rPr>
            <a:t>기업의 통제를 벗어나는 상황</a:t>
          </a:r>
        </a:p>
        <a:p>
          <a:pPr marL="171450" indent="-171450" latinLnBrk="1">
            <a:buFont typeface="Arial" panose="020B0604020202020204" pitchFamily="34" charset="0"/>
            <a:buChar char="•"/>
          </a:pPr>
          <a:r>
            <a:rPr lang="ko-KR" altLang="ko-KR" sz="1050">
              <a:solidFill>
                <a:srgbClr val="7030A0"/>
              </a:solidFill>
              <a:effectLst/>
              <a:latin typeface="+mn-lt"/>
              <a:ea typeface="+mn-ea"/>
              <a:cs typeface="+mn-cs"/>
            </a:rPr>
            <a:t>감사인 업무의 성격과 시기와 관련된 상황</a:t>
          </a:r>
        </a:p>
        <a:p>
          <a:pPr marL="171450" indent="-171450" latinLnBrk="1">
            <a:buFont typeface="Arial" panose="020B0604020202020204" pitchFamily="34" charset="0"/>
            <a:buChar char="•"/>
          </a:pPr>
          <a:r>
            <a:rPr lang="ko-KR" altLang="ko-KR" sz="1050">
              <a:solidFill>
                <a:srgbClr val="7030A0"/>
              </a:solidFill>
              <a:effectLst/>
              <a:latin typeface="+mn-lt"/>
              <a:ea typeface="+mn-ea"/>
              <a:cs typeface="+mn-cs"/>
            </a:rPr>
            <a:t>경영진이 부여한 제약</a:t>
          </a:r>
        </a:p>
        <a:p>
          <a:r>
            <a:rPr lang="ko-KR" altLang="ko-KR" sz="1050">
              <a:solidFill>
                <a:srgbClr val="7030A0"/>
              </a:solidFill>
              <a:effectLst/>
              <a:latin typeface="+mn-lt"/>
              <a:ea typeface="+mn-ea"/>
              <a:cs typeface="+mn-cs"/>
            </a:rPr>
            <a:t>경영진이 내부회계관리제도 효과성에 대한 서면진술을 거부하는 것은 범위제한에 해당함</a:t>
          </a:r>
          <a:endParaRPr lang="en-US" altLang="ko-KR" sz="1050">
            <a:solidFill>
              <a:srgbClr val="7030A0"/>
            </a:solidFill>
            <a:effectLst/>
            <a:latin typeface="+mn-lt"/>
            <a:ea typeface="+mn-ea"/>
            <a:cs typeface="+mn-cs"/>
          </a:endParaRPr>
        </a:p>
        <a:p>
          <a:endParaRPr lang="en-US" altLang="ko-KR" sz="1050">
            <a:solidFill>
              <a:srgbClr val="7030A0"/>
            </a:solidFill>
            <a:effectLst/>
            <a:latin typeface="+mn-lt"/>
            <a:ea typeface="+mn-ea"/>
            <a:cs typeface="+mn-cs"/>
          </a:endParaRPr>
        </a:p>
        <a:p>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주</a:t>
          </a:r>
          <a:r>
            <a:rPr lang="en-US" altLang="ko-KR" sz="1050">
              <a:solidFill>
                <a:srgbClr val="7030A0"/>
              </a:solidFill>
              <a:effectLst/>
              <a:latin typeface="+mn-lt"/>
              <a:ea typeface="+mn-ea"/>
              <a:cs typeface="+mn-cs"/>
            </a:rPr>
            <a:t>3) </a:t>
          </a:r>
          <a:r>
            <a:rPr lang="ko-KR" altLang="en-US" sz="1050">
              <a:solidFill>
                <a:srgbClr val="7030A0"/>
              </a:solidFill>
              <a:effectLst/>
              <a:latin typeface="+mn-lt"/>
              <a:ea typeface="+mn-ea"/>
              <a:cs typeface="+mn-cs"/>
            </a:rPr>
            <a:t>내부회계관리제도 운영실태보고서의 필수 구성 요소</a:t>
          </a:r>
          <a:r>
            <a:rPr lang="en-US" altLang="ko-KR" sz="1050">
              <a:solidFill>
                <a:srgbClr val="7030A0"/>
              </a:solidFill>
              <a:effectLst/>
              <a:latin typeface="+mn-lt"/>
              <a:ea typeface="+mn-ea"/>
              <a:cs typeface="+mn-cs"/>
            </a:rPr>
            <a:t>(</a:t>
          </a:r>
          <a:r>
            <a:rPr lang="ko-KR" altLang="en-US" sz="1050">
              <a:solidFill>
                <a:srgbClr val="7030A0"/>
              </a:solidFill>
              <a:effectLst/>
              <a:latin typeface="+mn-lt"/>
              <a:ea typeface="+mn-ea"/>
              <a:cs typeface="+mn-cs"/>
            </a:rPr>
            <a:t>내부회계관리제도 평가 및 보고 모범규준 문단 </a:t>
          </a:r>
          <a:r>
            <a:rPr lang="en-US" altLang="ko-KR" sz="1050">
              <a:solidFill>
                <a:srgbClr val="7030A0"/>
              </a:solidFill>
              <a:effectLst/>
              <a:latin typeface="+mn-lt"/>
              <a:ea typeface="+mn-ea"/>
              <a:cs typeface="+mn-cs"/>
            </a:rPr>
            <a:t>88)</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보고서 제목에 내부회계관리제도 운영실태보고서임을 기술</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수신인이 주주총회</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이사회 및 감사</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위원회</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임을 기술</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평가기준일에 평가 대상 기간에 대하여 내부회계관리제도의 설계 및 운영의 효과성에 대하여 평가하였다는 사실</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경영진이 선택한 내부통제체계와 이에 따른 내부회계관리제도의 설계 및 운영의 책임은 대표이사 및 내부회계관리자를 포함한 회사의 경영진에 있다는 사실</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내부회계관리제도의 설계 및 운영의 평가기준으로 평가</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보고 모범규준을 사용하였다는 사실</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중요성의 관점에서 평가</a:t>
          </a:r>
          <a:r>
            <a:rPr lang="en-US" altLang="ko-KR" sz="1050">
              <a:solidFill>
                <a:srgbClr val="7030A0"/>
              </a:solidFill>
              <a:effectLst/>
              <a:latin typeface="+mn-lt"/>
              <a:ea typeface="+mn-ea"/>
              <a:cs typeface="+mn-cs"/>
            </a:rPr>
            <a:t>·</a:t>
          </a:r>
          <a:r>
            <a:rPr lang="ko-KR" altLang="ko-KR" sz="1050">
              <a:solidFill>
                <a:srgbClr val="7030A0"/>
              </a:solidFill>
              <a:effectLst/>
              <a:latin typeface="+mn-lt"/>
              <a:ea typeface="+mn-ea"/>
              <a:cs typeface="+mn-cs"/>
            </a:rPr>
            <a:t>보고 모범규준에 따른 내부회계관리제도 평가 결론</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중요한 취약점이 있는 경우 내부회계관리제도의 설계와 운영 상의 중요한 취약점에 대한 설명</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중요한 취약점이 있는 경우 중요한 취약점에 대한 시정조치 계획</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직전 사업연도에 보고한 중요한 취약점에 대한 시정조치 계획의 이행결과</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그 밖에 외감법령에 따른 기재사항</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보고서 일자</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대표이사 및 내부회계관리자의 서명 날인</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별첨</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상세평가내용</a:t>
          </a:r>
        </a:p>
        <a:p>
          <a:pPr marL="628650" lvl="1" indent="-171450" latinLnBrk="0">
            <a:buFont typeface="Wingdings" panose="05000000000000000000" pitchFamily="2" charset="2"/>
            <a:buChar char="ü"/>
          </a:pPr>
          <a:r>
            <a:rPr lang="ko-KR" altLang="ko-KR" sz="1050">
              <a:solidFill>
                <a:srgbClr val="7030A0"/>
              </a:solidFill>
              <a:effectLst/>
              <a:latin typeface="+mn-lt"/>
              <a:ea typeface="+mn-ea"/>
              <a:cs typeface="+mn-cs"/>
            </a:rPr>
            <a:t>위반자에 대한 징계사항</a:t>
          </a:r>
        </a:p>
        <a:p>
          <a:pPr marL="628650" lvl="1" indent="-171450" latinLnBrk="0">
            <a:buFont typeface="Wingdings" panose="05000000000000000000" pitchFamily="2" charset="2"/>
            <a:buChar char="ü"/>
          </a:pPr>
          <a:r>
            <a:rPr lang="ko-KR" altLang="ko-KR" sz="1050">
              <a:solidFill>
                <a:srgbClr val="7030A0"/>
              </a:solidFill>
              <a:effectLst/>
              <a:latin typeface="+mn-lt"/>
              <a:ea typeface="+mn-ea"/>
              <a:cs typeface="+mn-cs"/>
            </a:rPr>
            <a:t>중요한 취약점 및 시정조치 계획에 대한 상세 설명</a:t>
          </a:r>
        </a:p>
        <a:p>
          <a:endParaRPr lang="en-US" altLang="ko-KR" sz="1050">
            <a:solidFill>
              <a:srgbClr val="7030A0"/>
            </a:solidFill>
          </a:endParaRPr>
        </a:p>
        <a:p>
          <a:r>
            <a:rPr lang="en-US" altLang="ko-KR" sz="1050">
              <a:solidFill>
                <a:srgbClr val="7030A0"/>
              </a:solidFill>
            </a:rPr>
            <a:t>(</a:t>
          </a:r>
          <a:r>
            <a:rPr lang="ko-KR" altLang="en-US" sz="1050">
              <a:solidFill>
                <a:srgbClr val="7030A0"/>
              </a:solidFill>
            </a:rPr>
            <a:t>주</a:t>
          </a:r>
          <a:r>
            <a:rPr lang="en-US" altLang="ko-KR" sz="1050">
              <a:solidFill>
                <a:srgbClr val="7030A0"/>
              </a:solidFill>
            </a:rPr>
            <a:t>4)</a:t>
          </a:r>
          <a:r>
            <a:rPr lang="en-US" altLang="ko-KR" sz="1050" baseline="0">
              <a:solidFill>
                <a:srgbClr val="7030A0"/>
              </a:solidFill>
            </a:rPr>
            <a:t> </a:t>
          </a:r>
          <a:r>
            <a:rPr lang="ko-KR" altLang="en-US" sz="1050" baseline="0">
              <a:solidFill>
                <a:srgbClr val="7030A0"/>
              </a:solidFill>
            </a:rPr>
            <a:t>상기 </a:t>
          </a:r>
          <a:r>
            <a:rPr lang="en-US" altLang="ko-KR" sz="1050" baseline="0">
              <a:solidFill>
                <a:srgbClr val="7030A0"/>
              </a:solidFill>
            </a:rPr>
            <a:t>(</a:t>
          </a:r>
          <a:r>
            <a:rPr lang="ko-KR" altLang="en-US" sz="1050" baseline="0">
              <a:solidFill>
                <a:srgbClr val="7030A0"/>
              </a:solidFill>
            </a:rPr>
            <a:t>주</a:t>
          </a:r>
          <a:r>
            <a:rPr lang="en-US" altLang="ko-KR" sz="1050" baseline="0">
              <a:solidFill>
                <a:srgbClr val="7030A0"/>
              </a:solidFill>
            </a:rPr>
            <a:t>3)</a:t>
          </a:r>
          <a:r>
            <a:rPr lang="ko-KR" altLang="en-US" sz="1050" baseline="0">
              <a:solidFill>
                <a:srgbClr val="7030A0"/>
              </a:solidFill>
            </a:rPr>
            <a:t>의 필수 구성요소 외에는 감사인의 평가 대상이 아님</a:t>
          </a:r>
          <a:endParaRPr lang="en-US" altLang="ko-KR" sz="1050" baseline="0">
            <a:solidFill>
              <a:srgbClr val="7030A0"/>
            </a:solidFill>
          </a:endParaRPr>
        </a:p>
        <a:p>
          <a:endParaRPr lang="en-US" altLang="ko-KR" sz="1050" baseline="0">
            <a:solidFill>
              <a:srgbClr val="7030A0"/>
            </a:solidFill>
          </a:endParaRPr>
        </a:p>
        <a:p>
          <a:r>
            <a:rPr lang="en-US" altLang="ko-KR" sz="1050" baseline="0">
              <a:solidFill>
                <a:srgbClr val="7030A0"/>
              </a:solidFill>
            </a:rPr>
            <a:t>(</a:t>
          </a:r>
          <a:r>
            <a:rPr lang="ko-KR" altLang="en-US" sz="1050" baseline="0">
              <a:solidFill>
                <a:srgbClr val="7030A0"/>
              </a:solidFill>
            </a:rPr>
            <a:t>주</a:t>
          </a:r>
          <a:r>
            <a:rPr lang="en-US" altLang="ko-KR" sz="1050" baseline="0">
              <a:solidFill>
                <a:srgbClr val="7030A0"/>
              </a:solidFill>
            </a:rPr>
            <a:t>5) </a:t>
          </a:r>
          <a:r>
            <a:rPr lang="ko-KR" altLang="en-US" sz="1050" baseline="0">
              <a:solidFill>
                <a:srgbClr val="7030A0"/>
              </a:solidFill>
            </a:rPr>
            <a:t>중요한 취약점 각각을 설명함으로써 다음 정보를 이용자에게 제공하여야 함</a:t>
          </a:r>
          <a:r>
            <a:rPr lang="en-US" altLang="ko-KR" sz="1050" baseline="0">
              <a:solidFill>
                <a:srgbClr val="7030A0"/>
              </a:solidFill>
            </a:rPr>
            <a:t>(</a:t>
          </a:r>
          <a:r>
            <a:rPr lang="ko-KR" altLang="en-US" sz="1050" baseline="0">
              <a:solidFill>
                <a:srgbClr val="7030A0"/>
              </a:solidFill>
            </a:rPr>
            <a:t>감사기준서 </a:t>
          </a:r>
          <a:r>
            <a:rPr lang="en-US" altLang="ko-KR" sz="1050" baseline="0">
              <a:solidFill>
                <a:srgbClr val="7030A0"/>
              </a:solidFill>
            </a:rPr>
            <a:t>1100 </a:t>
          </a:r>
          <a:r>
            <a:rPr lang="ko-KR" altLang="en-US" sz="1050" baseline="0">
              <a:solidFill>
                <a:srgbClr val="7030A0"/>
              </a:solidFill>
            </a:rPr>
            <a:t>문단 </a:t>
          </a:r>
          <a:r>
            <a:rPr lang="en-US" altLang="ko-KR" sz="1050" baseline="0">
              <a:solidFill>
                <a:srgbClr val="7030A0"/>
              </a:solidFill>
            </a:rPr>
            <a:t>75)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ko-KR" altLang="en-US" sz="1050" b="0" i="0" u="none" strike="noStrike" kern="0" cap="none" spc="0" normalizeH="0" baseline="0" noProof="0">
              <a:ln>
                <a:noFill/>
              </a:ln>
              <a:solidFill>
                <a:srgbClr val="7030A0"/>
              </a:solidFill>
              <a:effectLst/>
              <a:uLnTx/>
              <a:uFillTx/>
              <a:latin typeface="+mn-lt"/>
              <a:ea typeface="+mn-ea"/>
              <a:cs typeface="+mn-cs"/>
            </a:rPr>
            <a:t>중요한 취약점의 성격</a:t>
          </a:r>
          <a:endParaRPr kumimoji="0" lang="ko-KR" altLang="ko-KR" sz="1050" b="0" i="0" u="none" strike="noStrike" kern="0" cap="none" spc="0" normalizeH="0" baseline="0" noProof="0">
            <a:ln>
              <a:noFill/>
            </a:ln>
            <a:solidFill>
              <a:srgbClr val="7030A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ko-KR" altLang="en-US" sz="1050" b="0" i="0" u="none" strike="noStrike" kern="0" cap="none" spc="0" normalizeH="0" baseline="0" noProof="0">
              <a:ln>
                <a:noFill/>
              </a:ln>
              <a:solidFill>
                <a:srgbClr val="7030A0"/>
              </a:solidFill>
              <a:effectLst/>
              <a:uLnTx/>
              <a:uFillTx/>
              <a:latin typeface="+mn-lt"/>
              <a:ea typeface="+mn-ea"/>
              <a:cs typeface="+mn-cs"/>
            </a:rPr>
            <a:t>중요한 취약점이 존재한 기간에 발행된 기업의 재무제표 표시에 중요한 취약점이 미치는 실질적</a:t>
          </a:r>
          <a:r>
            <a:rPr kumimoji="0" lang="en-US" altLang="ko-KR" sz="1050" b="0" i="0" u="none" strike="noStrike" kern="0" cap="none" spc="0" normalizeH="0" baseline="0" noProof="0">
              <a:ln>
                <a:noFill/>
              </a:ln>
              <a:solidFill>
                <a:srgbClr val="7030A0"/>
              </a:solidFill>
              <a:effectLst/>
              <a:uLnTx/>
              <a:uFillTx/>
              <a:latin typeface="+mn-lt"/>
              <a:ea typeface="+mn-ea"/>
              <a:cs typeface="+mn-cs"/>
            </a:rPr>
            <a:t>, </a:t>
          </a:r>
          <a:r>
            <a:rPr kumimoji="0" lang="ko-KR" altLang="en-US" sz="1050" b="0" i="0" u="none" strike="noStrike" kern="0" cap="none" spc="0" normalizeH="0" baseline="0" noProof="0">
              <a:ln>
                <a:noFill/>
              </a:ln>
              <a:solidFill>
                <a:srgbClr val="7030A0"/>
              </a:solidFill>
              <a:effectLst/>
              <a:uLnTx/>
              <a:uFillTx/>
              <a:latin typeface="+mn-lt"/>
              <a:ea typeface="+mn-ea"/>
              <a:cs typeface="+mn-cs"/>
            </a:rPr>
            <a:t>잠재적 영향</a:t>
          </a:r>
          <a:endParaRPr kumimoji="0" lang="en-US" altLang="ko-KR" sz="1050" b="0" i="0" u="none" strike="noStrike" kern="0" cap="none" spc="0" normalizeH="0" baseline="0" noProof="0">
            <a:ln>
              <a:noFill/>
            </a:ln>
            <a:solidFill>
              <a:srgbClr val="7030A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ko-KR" sz="1050" b="0" i="0"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US" altLang="ko-KR" sz="1050" b="0" i="0" u="none" strike="noStrike" kern="0" cap="none" spc="0" normalizeH="0" baseline="0" noProof="0">
              <a:ln>
                <a:noFill/>
              </a:ln>
              <a:solidFill>
                <a:srgbClr val="7030A0"/>
              </a:solidFill>
              <a:effectLst/>
              <a:uLnTx/>
              <a:uFillTx/>
              <a:latin typeface="+mn-lt"/>
              <a:ea typeface="+mn-ea"/>
              <a:cs typeface="+mn-cs"/>
            </a:rPr>
            <a:t>(</a:t>
          </a:r>
          <a:r>
            <a:rPr kumimoji="0" lang="ko-KR" altLang="en-US" sz="1050" b="0" i="0" u="none" strike="noStrike" kern="0" cap="none" spc="0" normalizeH="0" baseline="0" noProof="0">
              <a:ln>
                <a:noFill/>
              </a:ln>
              <a:solidFill>
                <a:srgbClr val="7030A0"/>
              </a:solidFill>
              <a:effectLst/>
              <a:uLnTx/>
              <a:uFillTx/>
              <a:latin typeface="+mn-lt"/>
              <a:ea typeface="+mn-ea"/>
              <a:cs typeface="+mn-cs"/>
            </a:rPr>
            <a:t>주</a:t>
          </a:r>
          <a:r>
            <a:rPr kumimoji="0" lang="en-US" altLang="ko-KR" sz="1050" b="0" i="0" u="none" strike="noStrike" kern="0" cap="none" spc="0" normalizeH="0" baseline="0" noProof="0">
              <a:ln>
                <a:noFill/>
              </a:ln>
              <a:solidFill>
                <a:srgbClr val="7030A0"/>
              </a:solidFill>
              <a:effectLst/>
              <a:uLnTx/>
              <a:uFillTx/>
              <a:latin typeface="+mn-lt"/>
              <a:ea typeface="+mn-ea"/>
              <a:cs typeface="+mn-cs"/>
            </a:rPr>
            <a:t>6) </a:t>
          </a:r>
          <a:r>
            <a:rPr kumimoji="0" lang="ko-KR" altLang="en-US" sz="1050" b="0" i="0" u="none" strike="noStrike" kern="0" cap="none" spc="0" normalizeH="0" baseline="0" noProof="0">
              <a:ln>
                <a:noFill/>
              </a:ln>
              <a:solidFill>
                <a:srgbClr val="7030A0"/>
              </a:solidFill>
              <a:effectLst/>
              <a:uLnTx/>
              <a:uFillTx/>
              <a:latin typeface="+mn-lt"/>
              <a:ea typeface="+mn-ea"/>
              <a:cs typeface="+mn-cs"/>
            </a:rPr>
            <a:t>중요한 취약점이 공정하게 공시되었는지 평가할 때 고려사항</a:t>
          </a:r>
          <a:r>
            <a:rPr kumimoji="0" lang="en-US" altLang="ko-KR" sz="1050" b="0" i="0" u="none" strike="noStrike" kern="0" cap="none" spc="0" normalizeH="0" baseline="0" noProof="0">
              <a:ln>
                <a:noFill/>
              </a:ln>
              <a:solidFill>
                <a:srgbClr val="7030A0"/>
              </a:solidFill>
              <a:effectLst/>
              <a:uLnTx/>
              <a:uFillTx/>
              <a:latin typeface="+mn-lt"/>
              <a:ea typeface="+mn-ea"/>
              <a:cs typeface="+mn-cs"/>
            </a:rPr>
            <a:t>(</a:t>
          </a:r>
          <a:r>
            <a:rPr kumimoji="0" lang="ko-KR" altLang="en-US" sz="1050" b="0" i="0" u="none" strike="noStrike" kern="0" cap="none" spc="0" normalizeH="0" baseline="0" noProof="0">
              <a:ln>
                <a:noFill/>
              </a:ln>
              <a:solidFill>
                <a:srgbClr val="7030A0"/>
              </a:solidFill>
              <a:effectLst/>
              <a:uLnTx/>
              <a:uFillTx/>
              <a:latin typeface="+mn-lt"/>
              <a:ea typeface="+mn-ea"/>
              <a:cs typeface="+mn-cs"/>
            </a:rPr>
            <a:t>평가 및 보고 모범규준 문단 </a:t>
          </a:r>
          <a:r>
            <a:rPr kumimoji="0" lang="en-US" altLang="ko-KR" sz="1050" b="0" i="0" u="none" strike="noStrike" kern="0" cap="none" spc="0" normalizeH="0" baseline="0" noProof="0">
              <a:ln>
                <a:noFill/>
              </a:ln>
              <a:solidFill>
                <a:srgbClr val="7030A0"/>
              </a:solidFill>
              <a:effectLst/>
              <a:uLnTx/>
              <a:uFillTx/>
              <a:latin typeface="+mn-lt"/>
              <a:ea typeface="+mn-ea"/>
              <a:cs typeface="+mn-cs"/>
            </a:rPr>
            <a:t>90~92)</a:t>
          </a: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중요한 취약점의 존재를 공시하는 것도 중요하지만</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오해를 불러일으키지 않도록 전체적인 상황을 구성하는데 필요하고 중요한 다른 정보들도 함께 공시하여야 한다</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공시의 근본적인 목적은 투자자들에게 중요한 취약점의 존재 여부만을 언급하는 것을 넘어서 분석내용을 제공하는 것이다</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특정 중요한 취약점의 잠재적 효과를 평가할 때 중요할 수 있는 다양한 유형의 중요한 취약점과 다양한 고려사항이 존재한다</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경영진은 하나 이상의 중요한 취약점이 존재하는 경우</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보고서에 내부회계관리제도가 비효과적이라는 결론을 공시하고</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투자자들이 통제 미비점의 원인을 이해하고 각각의 중요한 취약점의 잠재적인 영향을 평가할 수 있는 정보를 제공할 것인지 고려하여야 한다</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171450" lvl="0" indent="-171450" latinLnBrk="0">
            <a:buFont typeface="Arial" panose="020B0604020202020204" pitchFamily="34" charset="0"/>
            <a:buChar char="•"/>
          </a:pPr>
          <a:r>
            <a:rPr lang="ko-KR" altLang="ko-KR" sz="1050">
              <a:solidFill>
                <a:srgbClr val="7030A0"/>
              </a:solidFill>
              <a:effectLst/>
              <a:latin typeface="+mn-lt"/>
              <a:ea typeface="+mn-ea"/>
              <a:cs typeface="+mn-cs"/>
            </a:rPr>
            <a:t>경영진이 내부회계관리제도에 전반적인 영향을 미치는 중요한 취약점과 부분적인 영향을 미치는 중요한 취약점을 구분하는 것을 포함하여 식별된 중요한 취약점이 재무제표에 미치는 잠재적인 영향 및 중요성을 구분해 준다면</a:t>
          </a:r>
          <a:r>
            <a:rPr lang="en-US" altLang="ko-KR" sz="1050">
              <a:solidFill>
                <a:srgbClr val="7030A0"/>
              </a:solidFill>
              <a:effectLst/>
              <a:latin typeface="+mn-lt"/>
              <a:ea typeface="+mn-ea"/>
              <a:cs typeface="+mn-cs"/>
            </a:rPr>
            <a:t>, </a:t>
          </a:r>
          <a:r>
            <a:rPr lang="ko-KR" altLang="ko-KR" sz="1050">
              <a:solidFill>
                <a:srgbClr val="7030A0"/>
              </a:solidFill>
              <a:effectLst/>
              <a:latin typeface="+mn-lt"/>
              <a:ea typeface="+mn-ea"/>
              <a:cs typeface="+mn-cs"/>
            </a:rPr>
            <a:t>이러한 공시는 투자자들에게 더 유용할 것이다</a:t>
          </a:r>
          <a:r>
            <a:rPr lang="en-US" altLang="ko-KR" sz="1050">
              <a:solidFill>
                <a:srgbClr val="7030A0"/>
              </a:solidFill>
              <a:effectLst/>
              <a:latin typeface="+mn-lt"/>
              <a:ea typeface="+mn-ea"/>
              <a:cs typeface="+mn-cs"/>
            </a:rPr>
            <a:t>.</a:t>
          </a:r>
          <a:endParaRPr lang="ko-KR" altLang="ko-KR" sz="105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ko-KR" sz="1050" b="0" i="0" u="none" strike="noStrike" kern="0" cap="none" spc="0" normalizeH="0" baseline="0" noProof="0">
            <a:ln>
              <a:noFill/>
            </a:ln>
            <a:solidFill>
              <a:srgbClr val="7030A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Y&#45236;&#48512;&#54924;&#44228;&#51312;&#49436;/7.%20431GL-IA(R)%20SOCD-IA_K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Y&#45236;&#48512;&#54924;&#44228;&#51312;&#49436;/2.%20111GL-ELCs%20testing_K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GL-IA - SOCD - IA (KR)"/>
      <sheetName val="Dashboard"/>
      <sheetName val="AggregationTemplate"/>
      <sheetName val="PrintToWORDTemplate"/>
      <sheetName val="PrintToWORDColumns"/>
      <sheetName val="Interactive Dashboard"/>
      <sheetName val="Pivots"/>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Design</v>
          </cell>
          <cell r="D2" t="str">
            <v>Remote</v>
          </cell>
          <cell r="E2" t="str">
            <v>Unremediated</v>
          </cell>
          <cell r="F2" t="str">
            <v>Less than material</v>
          </cell>
          <cell r="G2" t="str">
            <v>CD</v>
          </cell>
          <cell r="H2" t="str">
            <v>First year</v>
          </cell>
          <cell r="J2" t="str">
            <v>Yes</v>
          </cell>
          <cell r="X2" t="str">
            <v>Account balance</v>
          </cell>
        </row>
        <row r="3">
          <cell r="B3" t="str">
            <v>Operation</v>
          </cell>
          <cell r="D3" t="str">
            <v>Reasonable possibility</v>
          </cell>
          <cell r="E3" t="str">
            <v>January</v>
          </cell>
          <cell r="F3" t="str">
            <v>Material</v>
          </cell>
          <cell r="G3" t="str">
            <v>SD</v>
          </cell>
          <cell r="H3" t="str">
            <v>Recurring</v>
          </cell>
          <cell r="J3" t="str">
            <v>No</v>
          </cell>
          <cell r="X3" t="str">
            <v>Total of Transactions</v>
          </cell>
        </row>
        <row r="4">
          <cell r="B4" t="str">
            <v>Design and operation</v>
          </cell>
          <cell r="E4" t="str">
            <v>February</v>
          </cell>
          <cell r="G4" t="str">
            <v>MW</v>
          </cell>
          <cell r="J4" t="str">
            <v>N/A</v>
          </cell>
          <cell r="X4" t="str">
            <v>N/A</v>
          </cell>
        </row>
        <row r="5">
          <cell r="E5" t="str">
            <v>March</v>
          </cell>
        </row>
        <row r="6">
          <cell r="E6" t="str">
            <v>April</v>
          </cell>
        </row>
        <row r="7">
          <cell r="E7" t="str">
            <v>May</v>
          </cell>
        </row>
        <row r="8">
          <cell r="E8" t="str">
            <v>June</v>
          </cell>
        </row>
        <row r="9">
          <cell r="E9" t="str">
            <v>July</v>
          </cell>
        </row>
        <row r="10">
          <cell r="E10" t="str">
            <v>August</v>
          </cell>
        </row>
        <row r="11">
          <cell r="E11" t="str">
            <v>September</v>
          </cell>
        </row>
        <row r="12">
          <cell r="E12" t="str">
            <v>October</v>
          </cell>
        </row>
        <row r="13">
          <cell r="E13" t="str">
            <v>November</v>
          </cell>
        </row>
        <row r="14">
          <cell r="E14" t="str">
            <v>December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C details"/>
      <sheetName val="ELC summary"/>
      <sheetName val="Drop-downs"/>
    </sheetNames>
    <sheetDataSet>
      <sheetData sheetId="0"/>
      <sheetData sheetId="1"/>
      <sheetData sheetId="2"/>
      <sheetData sheetId="3">
        <row r="2">
          <cell r="A2" t="str">
            <v>Yes</v>
          </cell>
          <cell r="F2" t="str">
            <v>Direct</v>
          </cell>
          <cell r="G2" t="str">
            <v>Effective</v>
          </cell>
          <cell r="H2" t="str">
            <v>EY</v>
          </cell>
        </row>
        <row r="3">
          <cell r="A3" t="str">
            <v>No</v>
          </cell>
          <cell r="F3" t="str">
            <v>Indirect</v>
          </cell>
          <cell r="G3" t="str">
            <v>Ineffective</v>
          </cell>
          <cell r="H3" t="str">
            <v>Internal audit</v>
          </cell>
        </row>
        <row r="4">
          <cell r="H4" t="str">
            <v>Others</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8.xml"/><Relationship Id="rId16"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election activeCell="A17" sqref="A17"/>
    </sheetView>
  </sheetViews>
  <sheetFormatPr defaultRowHeight="16.5" x14ac:dyDescent="0.3"/>
  <cols>
    <col min="1" max="1" width="91.25" customWidth="1"/>
  </cols>
  <sheetData>
    <row r="1" spans="1:1" x14ac:dyDescent="0.3">
      <c r="A1" s="330"/>
    </row>
    <row r="2" spans="1:1" x14ac:dyDescent="0.3">
      <c r="A2" s="331" t="s">
        <v>696</v>
      </c>
    </row>
    <row r="3" spans="1:1" x14ac:dyDescent="0.3">
      <c r="A3" s="331"/>
    </row>
    <row r="4" spans="1:1" ht="42.75" x14ac:dyDescent="0.3">
      <c r="A4" s="332" t="s">
        <v>700</v>
      </c>
    </row>
    <row r="5" spans="1:1" x14ac:dyDescent="0.3">
      <c r="A5" s="333"/>
    </row>
    <row r="6" spans="1:1" ht="57" x14ac:dyDescent="0.3">
      <c r="A6" s="332" t="s">
        <v>698</v>
      </c>
    </row>
    <row r="7" spans="1:1" s="243" customFormat="1" x14ac:dyDescent="0.3">
      <c r="A7" s="333"/>
    </row>
    <row r="8" spans="1:1" ht="85.5" x14ac:dyDescent="0.3">
      <c r="A8" s="332" t="s">
        <v>697</v>
      </c>
    </row>
    <row r="9" spans="1:1" x14ac:dyDescent="0.3">
      <c r="A9" s="333"/>
    </row>
    <row r="10" spans="1:1" ht="28.5" x14ac:dyDescent="0.3">
      <c r="A10" s="332" t="s">
        <v>699</v>
      </c>
    </row>
    <row r="11" spans="1:1" x14ac:dyDescent="0.3">
      <c r="A11" s="334"/>
    </row>
    <row r="12" spans="1:1" x14ac:dyDescent="0.3">
      <c r="A12" s="334"/>
    </row>
    <row r="13" spans="1:1" x14ac:dyDescent="0.3">
      <c r="A13" s="334"/>
    </row>
    <row r="14" spans="1:1" x14ac:dyDescent="0.3">
      <c r="A14" s="334"/>
    </row>
    <row r="15" spans="1:1" x14ac:dyDescent="0.3">
      <c r="A15" s="334"/>
    </row>
    <row r="16" spans="1:1" x14ac:dyDescent="0.3">
      <c r="A16" s="334"/>
    </row>
    <row r="17" spans="1:1" x14ac:dyDescent="0.3">
      <c r="A17" s="334"/>
    </row>
  </sheetData>
  <phoneticPr fontId="1"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15" workbookViewId="0">
      <selection activeCell="F24" sqref="F24"/>
    </sheetView>
  </sheetViews>
  <sheetFormatPr defaultRowHeight="16.5" x14ac:dyDescent="0.3"/>
  <cols>
    <col min="1" max="1" width="5.75" customWidth="1"/>
    <col min="2" max="2" width="74.125" customWidth="1"/>
    <col min="6" max="6" width="9" customWidth="1"/>
  </cols>
  <sheetData>
    <row r="1" spans="1:2" ht="26.25" customHeight="1" thickBot="1" x14ac:dyDescent="0.35">
      <c r="A1" s="248" t="s">
        <v>619</v>
      </c>
      <c r="B1" s="248"/>
    </row>
    <row r="2" spans="1:2" ht="17.25" thickTop="1" x14ac:dyDescent="0.3"/>
    <row r="5" spans="1:2" ht="25.5" customHeight="1" x14ac:dyDescent="0.3">
      <c r="B5" s="249" t="s">
        <v>618</v>
      </c>
    </row>
    <row r="6" spans="1:2" ht="25.5" customHeight="1" x14ac:dyDescent="0.3">
      <c r="B6" s="244" t="str">
        <f>'9100'!A2</f>
        <v>9100 내부회계관리제도 전반감사계획의 수립  (기준서 1100 문단 16~22)</v>
      </c>
    </row>
    <row r="7" spans="1:2" ht="25.5" customHeight="1" x14ac:dyDescent="0.3">
      <c r="B7" s="244" t="str">
        <f>'9200'!A2</f>
        <v>9200 전사적 수준 통제  (기준서 1100 문단 24~28)</v>
      </c>
    </row>
    <row r="8" spans="1:2" ht="25.5" customHeight="1" x14ac:dyDescent="0.3">
      <c r="B8" s="245" t="str">
        <f>'9210 ELC'!A1</f>
        <v>9210 전사적 수준 통제의 식별과 테스트</v>
      </c>
    </row>
    <row r="9" spans="1:2" ht="25.5" customHeight="1" x14ac:dyDescent="0.3">
      <c r="B9" s="245" t="str">
        <f>'9220 외부감사법'!A2</f>
        <v>9220 외부감사법 준수 여부 체크리스트</v>
      </c>
    </row>
    <row r="10" spans="1:2" ht="25.5" customHeight="1" x14ac:dyDescent="0.3">
      <c r="B10" s="244" t="str">
        <f>'9300'!A2</f>
        <v>9300 하향식 접근법의 적용  (기준서 1100 문단 29~36)</v>
      </c>
    </row>
    <row r="11" spans="1:2" ht="25.5" customHeight="1" x14ac:dyDescent="0.3">
      <c r="B11" s="246" t="str">
        <f>'9310 유의적인 계정'!A1</f>
        <v>9310  유의적인 거래유형, 계정잔액 및 공시와 관련경영진주장의 식별</v>
      </c>
    </row>
    <row r="12" spans="1:2" ht="25.5" customHeight="1" x14ac:dyDescent="0.3">
      <c r="B12" s="246" t="str">
        <f>'9311 복수사업장'!A1</f>
        <v>9311  감사대상 사업단위의 선정</v>
      </c>
    </row>
    <row r="13" spans="1:2" ht="25.5" customHeight="1" x14ac:dyDescent="0.3">
      <c r="B13" s="246" t="str">
        <f>'9312 IT 범위선정'!A1</f>
        <v>9312 감사대상 정보기술 시스템의 선정(IT Scoping)</v>
      </c>
    </row>
    <row r="14" spans="1:2" ht="25.5" customHeight="1" x14ac:dyDescent="0.3">
      <c r="B14" s="246" t="str">
        <f>'9320 왜곡표시원천의 이해'!A1</f>
        <v>9320  왜곡표시의 가능한 원천에 대한 이해</v>
      </c>
    </row>
    <row r="15" spans="1:2" ht="25.5" customHeight="1" x14ac:dyDescent="0.3">
      <c r="B15" s="246" t="str">
        <f>'9330 테스트대상통제선정'!A1</f>
        <v>9330 테스트 대상 통제의 선정</v>
      </c>
    </row>
    <row r="16" spans="1:2" ht="25.5" customHeight="1" x14ac:dyDescent="0.3">
      <c r="B16" s="247" t="str">
        <f>'9400'!A2</f>
        <v>9400 통제테스트  (기준서 1100 문단 37~45, 91~97, 100~102)</v>
      </c>
    </row>
    <row r="17" spans="2:2" ht="25.5" customHeight="1" x14ac:dyDescent="0.3">
      <c r="B17" s="246" t="str">
        <f>'9410 통제테스트'!A1</f>
        <v>9410 통제의 설계·운영 효과성 테스트</v>
      </c>
    </row>
    <row r="18" spans="2:2" ht="25.5" customHeight="1" x14ac:dyDescent="0.3">
      <c r="B18" s="329" t="s">
        <v>694</v>
      </c>
    </row>
    <row r="19" spans="2:2" ht="25.5" customHeight="1" x14ac:dyDescent="0.3">
      <c r="B19" s="246" t="str">
        <f>'9420 통제테스트 (검토유형 통제)'!A1</f>
        <v>9420 통제의 설계·운영 효과성 테스트 (검토유형 통제)</v>
      </c>
    </row>
    <row r="20" spans="2:2" ht="25.5" customHeight="1" x14ac:dyDescent="0.3">
      <c r="B20" s="329" t="s">
        <v>695</v>
      </c>
    </row>
    <row r="21" spans="2:2" ht="25.5" customHeight="1" x14ac:dyDescent="0.3">
      <c r="B21" s="247" t="str">
        <f>'9500'!A2</f>
        <v>9500 미비점의 식별과 평가  (기준서 1100 문단 47~51)</v>
      </c>
    </row>
    <row r="22" spans="2:2" ht="25.5" customHeight="1" x14ac:dyDescent="0.3">
      <c r="B22" s="246" t="str">
        <f>'9510 미비점평가'!A1</f>
        <v>9510 미비점의 식별과 평가</v>
      </c>
    </row>
    <row r="23" spans="2:2" ht="25.5" customHeight="1" x14ac:dyDescent="0.3">
      <c r="B23" s="247" t="str">
        <f>'9600'!A2</f>
        <v>9600 후속사건  (기준서 1100 문단 52~55)</v>
      </c>
    </row>
    <row r="24" spans="2:2" ht="25.5" customHeight="1" x14ac:dyDescent="0.3">
      <c r="B24" s="247" t="str">
        <f>'9700'!A2</f>
        <v>9700 결론 절차 및 보고(기준서 1100 문단 56~83)</v>
      </c>
    </row>
    <row r="25" spans="2:2" ht="25.5" customHeight="1" x14ac:dyDescent="0.3">
      <c r="B25" s="246" t="str">
        <f>'9710 내부회계관리제도 감사보고'!A1</f>
        <v>9710 내부회계관리제도 감사보고서 체크리스트</v>
      </c>
    </row>
    <row r="26" spans="2:2" ht="25.5" customHeight="1" x14ac:dyDescent="0.3">
      <c r="B26" s="247" t="str">
        <f>'9800 감사 종결'!A2</f>
        <v>9800  내부회계관리제도 감사 종료</v>
      </c>
    </row>
  </sheetData>
  <phoneticPr fontId="1" type="noConversion"/>
  <hyperlinks>
    <hyperlink ref="B6" location="'9100'!A1" display="'9100'!A1"/>
    <hyperlink ref="B7" location="'9200'!A1" display="'9200'!A1"/>
    <hyperlink ref="B8" location="'9210 ELC'!A1" display="'9210 ELC'!A1"/>
    <hyperlink ref="B9" location="'9220 외부감사법'!A1" display="'9220 외부감사법'!A1"/>
    <hyperlink ref="B10" location="'9300'!A1" display="'9300'!A1"/>
    <hyperlink ref="B11" location="'9310 유의적인 계정'!A1" display="'9310 유의적인 계정'!A1"/>
    <hyperlink ref="B12" location="'9311 복수사업장'!A1" display="'9311 복수사업장'!A1"/>
    <hyperlink ref="B13" location="'9312 IT 범위선정'!A1" display="'9312 IT 범위선정'!A1"/>
    <hyperlink ref="B14" location="'9320 왜곡표시원천의 이해'!A1" display="'9320 왜곡표시원천의 이해'!A1"/>
    <hyperlink ref="B15" location="'9330 테스트대상통제선정'!A1" display="'9330 테스트대상통제선정'!A1"/>
    <hyperlink ref="B16" location="'9400'!A1" display="'9400'!A1"/>
    <hyperlink ref="B17" location="'9410 통제테스트'!A1" display="'9410 통제테스트'!A1"/>
    <hyperlink ref="B19" location="'9420 통제테스트 (검토유형 통제)'!A1" display="'9420 통제테스트 (검토유형 통제)'!A1"/>
    <hyperlink ref="B20" location="'9430 IPE'!A1" display="'9430 IPE'!A1"/>
    <hyperlink ref="B21" location="'9500'!A1" display="'9500'!A1"/>
    <hyperlink ref="B22" location="'9510 미비점평가'!A1" display="'9510 미비점평가'!A1"/>
    <hyperlink ref="B23" location="'9600'!A1" display="'9600'!A1"/>
    <hyperlink ref="B24" location="'9700'!A1" display="'9700'!A1"/>
    <hyperlink ref="B25" location="'9710 내부회계관리제도 감사보고'!A1" display="'9710 내부회계관리제도 감사보고'!A1"/>
    <hyperlink ref="B26" location="'9800 감사 종결'!A1" display="'9800 감사 종결'!A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60" zoomScaleNormal="100" workbookViewId="0"/>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1.125" style="16" customWidth="1"/>
    <col min="7" max="7" width="9" style="16"/>
    <col min="8" max="16384" width="9" style="106"/>
  </cols>
  <sheetData>
    <row r="1" spans="1:6" ht="13.5" x14ac:dyDescent="0.3">
      <c r="A1" s="16"/>
      <c r="B1" s="16"/>
      <c r="C1" s="16"/>
      <c r="D1" s="16"/>
    </row>
    <row r="2" spans="1:6" ht="18.75" x14ac:dyDescent="0.3">
      <c r="A2" s="336" t="s">
        <v>307</v>
      </c>
      <c r="B2" s="336"/>
      <c r="C2" s="336"/>
      <c r="D2" s="336"/>
      <c r="E2" s="336"/>
      <c r="F2" s="336"/>
    </row>
    <row r="3" spans="1:6" s="107" customFormat="1" ht="24.75" x14ac:dyDescent="0.15">
      <c r="A3" s="107" ph="1"/>
      <c r="B3" s="107" ph="1"/>
      <c r="C3" s="108"/>
      <c r="D3" s="108"/>
    </row>
    <row r="4" spans="1:6" s="107" customFormat="1" ht="24" customHeight="1" x14ac:dyDescent="0.15">
      <c r="A4" s="141" t="s">
        <v>33</v>
      </c>
      <c r="B4" s="142"/>
      <c r="C4" s="111" t="s">
        <v>34</v>
      </c>
      <c r="D4" s="112"/>
      <c r="E4" s="113" t="s">
        <v>100</v>
      </c>
      <c r="F4" s="114"/>
    </row>
    <row r="5" spans="1:6" s="107" customFormat="1" ht="24" customHeight="1" x14ac:dyDescent="0.15">
      <c r="A5" s="141" t="s">
        <v>101</v>
      </c>
      <c r="B5" s="143"/>
      <c r="C5" s="113" t="s">
        <v>36</v>
      </c>
      <c r="D5" s="112"/>
      <c r="E5" s="113" t="s">
        <v>35</v>
      </c>
      <c r="F5" s="116"/>
    </row>
    <row r="6" spans="1:6" s="107" customFormat="1" ht="24.75" x14ac:dyDescent="0.15">
      <c r="A6" s="117"/>
      <c r="B6" s="117"/>
      <c r="C6" s="107" ph="1"/>
      <c r="D6" s="107" ph="1"/>
    </row>
    <row r="7" spans="1:6" s="107" customFormat="1" ht="27.75" customHeight="1" x14ac:dyDescent="0.3">
      <c r="A7" s="337" t="s">
        <v>102</v>
      </c>
      <c r="B7" s="338"/>
      <c r="C7" s="339"/>
      <c r="D7" s="118" t="s">
        <v>103</v>
      </c>
      <c r="E7" s="119" t="s">
        <v>104</v>
      </c>
      <c r="F7" s="119" t="s">
        <v>105</v>
      </c>
    </row>
    <row r="8" spans="1:6" s="107" customFormat="1" ht="82.5" customHeight="1" x14ac:dyDescent="0.3">
      <c r="A8" s="335" t="s">
        <v>308</v>
      </c>
      <c r="B8" s="335"/>
      <c r="C8" s="335"/>
      <c r="D8" s="121" t="s">
        <v>309</v>
      </c>
      <c r="E8" s="120"/>
      <c r="F8" s="120"/>
    </row>
    <row r="9" spans="1:6" s="107" customFormat="1" ht="144.75" customHeight="1" x14ac:dyDescent="0.3">
      <c r="A9" s="335" t="s">
        <v>338</v>
      </c>
      <c r="B9" s="335"/>
      <c r="C9" s="335"/>
      <c r="D9" s="121"/>
      <c r="E9" s="120"/>
      <c r="F9" s="159" t="s">
        <v>621</v>
      </c>
    </row>
    <row r="10" spans="1:6" s="107" customFormat="1" ht="130.5" customHeight="1" x14ac:dyDescent="0.3">
      <c r="A10" s="335" t="s">
        <v>339</v>
      </c>
      <c r="B10" s="335"/>
      <c r="C10" s="335"/>
      <c r="D10" s="121"/>
      <c r="E10" s="120"/>
      <c r="F10" s="120" t="s">
        <v>310</v>
      </c>
    </row>
    <row r="11" spans="1:6" s="107" customFormat="1" ht="153" customHeight="1" x14ac:dyDescent="0.3">
      <c r="A11" s="335" t="s">
        <v>311</v>
      </c>
      <c r="B11" s="335"/>
      <c r="C11" s="335"/>
      <c r="D11" s="120"/>
      <c r="E11" s="120"/>
      <c r="F11" s="120" t="s">
        <v>310</v>
      </c>
    </row>
    <row r="12" spans="1:6" s="107" customFormat="1" ht="111" customHeight="1" x14ac:dyDescent="0.3">
      <c r="A12" s="335" t="s">
        <v>312</v>
      </c>
      <c r="B12" s="335"/>
      <c r="C12" s="335"/>
      <c r="D12" s="159" t="s">
        <v>620</v>
      </c>
      <c r="E12" s="120"/>
      <c r="F12" s="120"/>
    </row>
    <row r="13" spans="1:6" s="107" customFormat="1" ht="108" customHeight="1" x14ac:dyDescent="0.3">
      <c r="A13" s="335" t="s">
        <v>313</v>
      </c>
      <c r="B13" s="335"/>
      <c r="C13" s="335"/>
      <c r="D13" s="159" t="s">
        <v>620</v>
      </c>
      <c r="E13" s="120"/>
      <c r="F13" s="120"/>
    </row>
    <row r="14" spans="1:6" s="107" customFormat="1" ht="98.25" customHeight="1" x14ac:dyDescent="0.3">
      <c r="A14" s="335" t="s">
        <v>314</v>
      </c>
      <c r="B14" s="335"/>
      <c r="C14" s="335"/>
      <c r="D14" s="159" t="s">
        <v>315</v>
      </c>
      <c r="E14" s="120"/>
      <c r="F14" s="120"/>
    </row>
    <row r="15" spans="1:6" ht="13.5" x14ac:dyDescent="0.3">
      <c r="A15" s="16"/>
      <c r="B15" s="16"/>
      <c r="C15" s="16"/>
      <c r="D15" s="16"/>
    </row>
    <row r="16" spans="1:6" ht="13.5" x14ac:dyDescent="0.3">
      <c r="A16" s="16"/>
      <c r="B16" s="16"/>
      <c r="C16" s="16"/>
      <c r="D16" s="16"/>
    </row>
    <row r="17" spans="1:8" ht="13.5" x14ac:dyDescent="0.3">
      <c r="A17" s="16"/>
      <c r="B17" s="16"/>
      <c r="C17" s="16"/>
      <c r="D17" s="16"/>
    </row>
    <row r="18" spans="1:8" ht="13.5" x14ac:dyDescent="0.3">
      <c r="A18" s="16"/>
      <c r="B18" s="16"/>
      <c r="C18" s="16"/>
      <c r="D18" s="16"/>
    </row>
    <row r="19" spans="1:8" ht="13.5" x14ac:dyDescent="0.3">
      <c r="A19" s="16"/>
      <c r="B19" s="16"/>
      <c r="C19" s="16"/>
      <c r="D19" s="16"/>
    </row>
    <row r="20" spans="1:8" ht="13.5" x14ac:dyDescent="0.3">
      <c r="A20" s="16"/>
      <c r="B20" s="16"/>
      <c r="C20" s="16"/>
      <c r="D20" s="16"/>
    </row>
    <row r="21" spans="1:8" ht="13.5" x14ac:dyDescent="0.3">
      <c r="A21" s="16"/>
      <c r="B21" s="16"/>
      <c r="C21" s="16"/>
      <c r="D21" s="16"/>
    </row>
    <row r="22" spans="1:8" ht="24" x14ac:dyDescent="0.15">
      <c r="E22" s="16" ph="1"/>
      <c r="F22" s="16" ph="1"/>
      <c r="G22" s="16" ph="1"/>
      <c r="H22" s="106" ph="1"/>
    </row>
    <row r="23" spans="1:8" ht="24" x14ac:dyDescent="0.15">
      <c r="B23" s="16"/>
      <c r="C23" s="16"/>
      <c r="E23" s="16" ph="1"/>
      <c r="F23" s="16" ph="1"/>
      <c r="G23" s="16" ph="1"/>
      <c r="H23" s="106" ph="1"/>
    </row>
    <row r="24" spans="1:8" ht="13.5" x14ac:dyDescent="0.3">
      <c r="A24" s="16"/>
      <c r="B24" s="16"/>
      <c r="C24" s="16"/>
      <c r="D24" s="16"/>
    </row>
    <row r="25" spans="1:8" ht="13.5" x14ac:dyDescent="0.3">
      <c r="A25" s="16"/>
      <c r="B25" s="16"/>
      <c r="C25" s="16"/>
      <c r="D25" s="16"/>
    </row>
    <row r="26" spans="1:8" ht="13.5" x14ac:dyDescent="0.3">
      <c r="A26" s="16"/>
      <c r="B26" s="16"/>
      <c r="C26" s="16"/>
      <c r="D26" s="16"/>
    </row>
    <row r="27" spans="1:8" ht="13.5" x14ac:dyDescent="0.3">
      <c r="A27" s="16"/>
      <c r="B27" s="16"/>
      <c r="C27" s="16"/>
      <c r="D27" s="16"/>
    </row>
  </sheetData>
  <mergeCells count="9">
    <mergeCell ref="A12:C12"/>
    <mergeCell ref="A13:C13"/>
    <mergeCell ref="A14:C14"/>
    <mergeCell ref="A2:F2"/>
    <mergeCell ref="A7:C7"/>
    <mergeCell ref="A8:C8"/>
    <mergeCell ref="A9:C9"/>
    <mergeCell ref="A10:C10"/>
    <mergeCell ref="A11:C11"/>
  </mergeCells>
  <phoneticPr fontId="1"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1.125" style="16" customWidth="1"/>
    <col min="7" max="7" width="9" style="16"/>
    <col min="8" max="16384" width="9" style="106"/>
  </cols>
  <sheetData>
    <row r="1" spans="1:6" ht="13.5" x14ac:dyDescent="0.3">
      <c r="A1" s="16"/>
      <c r="B1" s="16"/>
      <c r="C1" s="16"/>
      <c r="D1" s="16"/>
    </row>
    <row r="2" spans="1:6" ht="18.75" x14ac:dyDescent="0.3">
      <c r="A2" s="336" t="s">
        <v>111</v>
      </c>
      <c r="B2" s="336"/>
      <c r="C2" s="336"/>
      <c r="D2" s="336"/>
      <c r="E2" s="336"/>
      <c r="F2" s="336"/>
    </row>
    <row r="3" spans="1:6" s="107" customFormat="1" ht="24.75" x14ac:dyDescent="0.15">
      <c r="A3" s="107" ph="1"/>
      <c r="B3" s="107" ph="1"/>
      <c r="C3" s="108"/>
      <c r="D3" s="108"/>
    </row>
    <row r="4" spans="1:6" s="107" customFormat="1" ht="24" customHeight="1" x14ac:dyDescent="0.15">
      <c r="A4" s="141" t="s">
        <v>33</v>
      </c>
      <c r="B4" s="142"/>
      <c r="C4" s="111" t="s">
        <v>34</v>
      </c>
      <c r="D4" s="112"/>
      <c r="E4" s="113" t="s">
        <v>100</v>
      </c>
      <c r="F4" s="114"/>
    </row>
    <row r="5" spans="1:6" s="107" customFormat="1" ht="24" customHeight="1" x14ac:dyDescent="0.15">
      <c r="A5" s="141" t="s">
        <v>101</v>
      </c>
      <c r="B5" s="143"/>
      <c r="C5" s="113" t="s">
        <v>36</v>
      </c>
      <c r="D5" s="112"/>
      <c r="E5" s="113" t="s">
        <v>35</v>
      </c>
      <c r="F5" s="116"/>
    </row>
    <row r="6" spans="1:6" s="107" customFormat="1" ht="24.75" x14ac:dyDescent="0.15">
      <c r="A6" s="117"/>
      <c r="B6" s="117"/>
      <c r="C6" s="107" ph="1"/>
      <c r="D6" s="107" ph="1"/>
    </row>
    <row r="7" spans="1:6" s="107" customFormat="1" ht="27.75" customHeight="1" x14ac:dyDescent="0.3">
      <c r="A7" s="337" t="s">
        <v>102</v>
      </c>
      <c r="B7" s="338"/>
      <c r="C7" s="339"/>
      <c r="D7" s="118" t="s">
        <v>103</v>
      </c>
      <c r="E7" s="119" t="s">
        <v>104</v>
      </c>
      <c r="F7" s="119" t="s">
        <v>105</v>
      </c>
    </row>
    <row r="8" spans="1:6" s="107" customFormat="1" ht="82.5" customHeight="1" x14ac:dyDescent="0.3">
      <c r="A8" s="335" t="s">
        <v>106</v>
      </c>
      <c r="B8" s="335"/>
      <c r="C8" s="335"/>
      <c r="D8" s="121" t="s">
        <v>110</v>
      </c>
      <c r="E8" s="120"/>
      <c r="F8" s="120"/>
    </row>
    <row r="9" spans="1:6" s="107" customFormat="1" ht="144.75" customHeight="1" x14ac:dyDescent="0.3">
      <c r="A9" s="340" t="s">
        <v>108</v>
      </c>
      <c r="B9" s="340"/>
      <c r="C9" s="340"/>
      <c r="D9" s="121" t="s">
        <v>110</v>
      </c>
      <c r="E9" s="120"/>
      <c r="F9" s="120"/>
    </row>
    <row r="10" spans="1:6" s="107" customFormat="1" ht="178.5" customHeight="1" x14ac:dyDescent="0.3">
      <c r="A10" s="335" t="s">
        <v>107</v>
      </c>
      <c r="B10" s="335"/>
      <c r="C10" s="335"/>
      <c r="D10" s="121" t="s">
        <v>110</v>
      </c>
      <c r="E10" s="120"/>
      <c r="F10" s="120"/>
    </row>
    <row r="11" spans="1:6" s="107" customFormat="1" ht="318.75" customHeight="1" x14ac:dyDescent="0.3">
      <c r="A11" s="340" t="s">
        <v>109</v>
      </c>
      <c r="B11" s="340"/>
      <c r="C11" s="340"/>
      <c r="D11" s="120" t="s">
        <v>244</v>
      </c>
      <c r="E11" s="120"/>
      <c r="F11" s="120"/>
    </row>
    <row r="12" spans="1:6" ht="13.5" x14ac:dyDescent="0.3">
      <c r="A12" s="16"/>
      <c r="B12" s="16"/>
      <c r="C12" s="16"/>
      <c r="D12" s="16"/>
    </row>
    <row r="13" spans="1:6" ht="13.5" x14ac:dyDescent="0.3">
      <c r="A13" s="16"/>
      <c r="B13" s="16"/>
      <c r="C13" s="16"/>
      <c r="D13" s="16"/>
    </row>
    <row r="14" spans="1:6" ht="13.5" x14ac:dyDescent="0.3">
      <c r="A14" s="16"/>
      <c r="B14" s="16"/>
      <c r="C14" s="16"/>
      <c r="D14" s="16"/>
    </row>
    <row r="15" spans="1:6" ht="13.5" x14ac:dyDescent="0.3">
      <c r="A15" s="16"/>
      <c r="B15" s="16"/>
      <c r="C15" s="16"/>
      <c r="D15" s="16"/>
    </row>
    <row r="16" spans="1:6" ht="13.5" x14ac:dyDescent="0.3">
      <c r="A16" s="16"/>
      <c r="B16" s="16"/>
      <c r="C16" s="16"/>
      <c r="D16" s="16"/>
    </row>
    <row r="17" spans="1:8" ht="13.5" x14ac:dyDescent="0.3">
      <c r="A17" s="16"/>
      <c r="B17" s="16"/>
      <c r="C17" s="16"/>
      <c r="D17" s="16"/>
    </row>
    <row r="18" spans="1:8" ht="13.5" x14ac:dyDescent="0.3">
      <c r="A18" s="16"/>
      <c r="B18" s="16"/>
      <c r="C18" s="16"/>
      <c r="D18" s="16"/>
    </row>
    <row r="19" spans="1:8" ht="13.5" x14ac:dyDescent="0.3">
      <c r="A19" s="16"/>
      <c r="B19" s="16"/>
      <c r="C19" s="16"/>
      <c r="D19" s="16"/>
    </row>
    <row r="20" spans="1:8" ht="13.5" x14ac:dyDescent="0.3">
      <c r="A20" s="16"/>
      <c r="B20" s="16"/>
      <c r="C20" s="16"/>
      <c r="D20" s="16"/>
    </row>
    <row r="21" spans="1:8" ht="13.5" x14ac:dyDescent="0.3">
      <c r="A21" s="16"/>
      <c r="B21" s="16"/>
      <c r="C21" s="16"/>
      <c r="D21" s="16"/>
    </row>
    <row r="22" spans="1:8" ht="13.5" x14ac:dyDescent="0.3">
      <c r="A22" s="16"/>
      <c r="B22" s="16"/>
      <c r="C22" s="16"/>
      <c r="D22" s="16"/>
    </row>
    <row r="23" spans="1:8" ht="24" x14ac:dyDescent="0.15">
      <c r="E23" s="16" ph="1"/>
      <c r="F23" s="16" ph="1"/>
      <c r="G23" s="16" ph="1"/>
      <c r="H23" s="106" ph="1"/>
    </row>
    <row r="24" spans="1:8" ht="24" x14ac:dyDescent="0.15">
      <c r="B24" s="16"/>
      <c r="C24" s="16"/>
      <c r="E24" s="16" ph="1"/>
      <c r="F24" s="16" ph="1"/>
      <c r="G24" s="16" ph="1"/>
      <c r="H24" s="106" ph="1"/>
    </row>
    <row r="25" spans="1:8" ht="13.5" x14ac:dyDescent="0.3">
      <c r="A25" s="16"/>
      <c r="B25" s="16"/>
      <c r="C25" s="16"/>
      <c r="D25" s="16"/>
    </row>
    <row r="26" spans="1:8" ht="13.5" x14ac:dyDescent="0.3">
      <c r="A26" s="16"/>
      <c r="B26" s="16"/>
      <c r="C26" s="16"/>
      <c r="D26" s="16"/>
    </row>
    <row r="27" spans="1:8" ht="13.5" x14ac:dyDescent="0.3">
      <c r="A27" s="16"/>
      <c r="B27" s="16"/>
      <c r="C27" s="16"/>
      <c r="D27" s="16"/>
    </row>
  </sheetData>
  <mergeCells count="6">
    <mergeCell ref="A11:C11"/>
    <mergeCell ref="A2:F2"/>
    <mergeCell ref="A7:C7"/>
    <mergeCell ref="A8:C8"/>
    <mergeCell ref="A9:C9"/>
    <mergeCell ref="A10:C10"/>
  </mergeCells>
  <phoneticPr fontId="1" type="noConversion"/>
  <pageMargins left="0.7" right="0.7" top="0.64" bottom="0.41" header="0.3" footer="0.3"/>
  <pageSetup paperSize="9" scale="8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85" zoomScaleNormal="100" zoomScaleSheetLayoutView="85" workbookViewId="0">
      <selection activeCell="E14" sqref="E14"/>
    </sheetView>
  </sheetViews>
  <sheetFormatPr defaultRowHeight="13.5" x14ac:dyDescent="0.3"/>
  <cols>
    <col min="1" max="1" width="2.625" style="6" customWidth="1"/>
    <col min="2" max="2" width="12.25" style="6" customWidth="1"/>
    <col min="3" max="3" width="60.25" style="6" customWidth="1"/>
    <col min="4" max="4" width="56.375" style="6" customWidth="1"/>
    <col min="5" max="5" width="12.75" style="6" customWidth="1"/>
    <col min="6" max="6" width="10.875" style="6" customWidth="1"/>
    <col min="7" max="7" width="49.25" style="6" customWidth="1"/>
    <col min="8" max="8" width="15.25" style="6" customWidth="1"/>
    <col min="9" max="9" width="16.875" style="6" customWidth="1"/>
    <col min="10" max="10" width="11" style="6" customWidth="1"/>
    <col min="11" max="11" width="28.375" style="6" customWidth="1"/>
    <col min="12" max="16384" width="9" style="6"/>
  </cols>
  <sheetData>
    <row r="1" spans="1:11" ht="28.5" customHeight="1" x14ac:dyDescent="0.3">
      <c r="A1" s="123" t="s">
        <v>344</v>
      </c>
      <c r="C1" s="122"/>
      <c r="D1" s="122"/>
      <c r="E1" s="122"/>
      <c r="F1" s="122"/>
      <c r="G1" s="122"/>
    </row>
    <row r="2" spans="1:11" ht="14.25" x14ac:dyDescent="0.3">
      <c r="B2" s="107"/>
      <c r="C2" s="107"/>
      <c r="D2" s="107"/>
      <c r="E2" s="107"/>
      <c r="F2" s="107"/>
      <c r="G2" s="107"/>
    </row>
    <row r="3" spans="1:11" ht="14.25" x14ac:dyDescent="0.3">
      <c r="B3" s="107"/>
      <c r="C3" s="107"/>
      <c r="D3" s="107"/>
      <c r="E3" s="107"/>
      <c r="F3" s="107"/>
      <c r="G3" s="107"/>
    </row>
    <row r="4" spans="1:11" ht="14.25" x14ac:dyDescent="0.3">
      <c r="B4" s="107"/>
      <c r="C4" s="107"/>
      <c r="D4" s="107"/>
      <c r="E4" s="107"/>
      <c r="F4" s="107"/>
      <c r="G4" s="107"/>
    </row>
    <row r="6" spans="1:11" s="8" customFormat="1" x14ac:dyDescent="0.3"/>
    <row r="7" spans="1:11" ht="53.25" customHeight="1" x14ac:dyDescent="0.3">
      <c r="B7" s="72" t="s">
        <v>4</v>
      </c>
      <c r="C7" s="73" t="s">
        <v>0</v>
      </c>
      <c r="D7" s="73" t="s">
        <v>635</v>
      </c>
      <c r="E7" s="73" t="s">
        <v>114</v>
      </c>
      <c r="F7" s="73" t="s">
        <v>31</v>
      </c>
      <c r="G7" s="73" t="s">
        <v>30</v>
      </c>
      <c r="H7" s="73" t="s">
        <v>112</v>
      </c>
      <c r="I7" s="73" t="s">
        <v>113</v>
      </c>
      <c r="J7" s="73" t="s">
        <v>32</v>
      </c>
      <c r="K7" s="73" t="s">
        <v>11</v>
      </c>
    </row>
    <row r="8" spans="1:11" ht="21.75" customHeight="1" x14ac:dyDescent="0.3">
      <c r="B8" s="341" t="s">
        <v>5</v>
      </c>
      <c r="C8" s="347" t="s">
        <v>3</v>
      </c>
      <c r="D8" s="2"/>
      <c r="E8" s="1"/>
      <c r="F8" s="1"/>
      <c r="G8" s="1"/>
      <c r="H8" s="1"/>
      <c r="I8" s="1"/>
      <c r="J8" s="1"/>
      <c r="K8" s="1"/>
    </row>
    <row r="9" spans="1:11" ht="21.75" customHeight="1" x14ac:dyDescent="0.3">
      <c r="B9" s="342"/>
      <c r="C9" s="348"/>
      <c r="D9" s="2"/>
      <c r="E9" s="2"/>
      <c r="F9" s="2"/>
      <c r="G9" s="2"/>
      <c r="H9" s="2"/>
      <c r="I9" s="2"/>
      <c r="J9" s="2"/>
      <c r="K9" s="2"/>
    </row>
    <row r="10" spans="1:11" ht="21.75" customHeight="1" x14ac:dyDescent="0.3">
      <c r="B10" s="342"/>
      <c r="C10" s="349"/>
      <c r="D10" s="2"/>
      <c r="E10" s="1"/>
      <c r="F10" s="1"/>
      <c r="G10" s="1"/>
      <c r="H10" s="1"/>
      <c r="I10" s="1"/>
      <c r="J10" s="1"/>
      <c r="K10" s="1"/>
    </row>
    <row r="11" spans="1:11" ht="21.75" customHeight="1" x14ac:dyDescent="0.3">
      <c r="B11" s="342"/>
      <c r="C11" s="347" t="s">
        <v>7</v>
      </c>
      <c r="D11" s="2"/>
      <c r="E11" s="2"/>
      <c r="F11" s="1"/>
      <c r="G11" s="2"/>
      <c r="H11" s="2"/>
      <c r="I11" s="2"/>
      <c r="J11" s="2"/>
      <c r="K11" s="2"/>
    </row>
    <row r="12" spans="1:11" ht="21.75" customHeight="1" x14ac:dyDescent="0.3">
      <c r="B12" s="342"/>
      <c r="C12" s="348"/>
      <c r="D12" s="2"/>
      <c r="E12" s="2"/>
      <c r="F12" s="2"/>
      <c r="G12" s="2"/>
      <c r="H12" s="2"/>
      <c r="I12" s="2"/>
      <c r="J12" s="2"/>
      <c r="K12" s="2"/>
    </row>
    <row r="13" spans="1:11" ht="21.75" customHeight="1" x14ac:dyDescent="0.3">
      <c r="B13" s="342"/>
      <c r="C13" s="349"/>
      <c r="D13" s="2"/>
      <c r="E13" s="2"/>
      <c r="F13" s="2"/>
      <c r="G13" s="2"/>
      <c r="H13" s="2"/>
      <c r="I13" s="2"/>
      <c r="J13" s="2"/>
      <c r="K13" s="2"/>
    </row>
    <row r="14" spans="1:11" ht="21.75" customHeight="1" x14ac:dyDescent="0.3">
      <c r="B14" s="342"/>
      <c r="C14" s="347" t="s">
        <v>8</v>
      </c>
      <c r="D14" s="2"/>
      <c r="E14" s="2"/>
      <c r="F14" s="2"/>
      <c r="G14" s="2"/>
      <c r="H14" s="2"/>
      <c r="I14" s="2"/>
      <c r="J14" s="2"/>
      <c r="K14" s="2"/>
    </row>
    <row r="15" spans="1:11" ht="21.75" customHeight="1" x14ac:dyDescent="0.3">
      <c r="B15" s="342"/>
      <c r="C15" s="348"/>
      <c r="D15" s="2"/>
      <c r="E15" s="2"/>
      <c r="F15" s="2"/>
      <c r="G15" s="2"/>
      <c r="H15" s="2"/>
      <c r="I15" s="2"/>
      <c r="J15" s="2"/>
      <c r="K15" s="2"/>
    </row>
    <row r="16" spans="1:11" ht="21.75" customHeight="1" x14ac:dyDescent="0.3">
      <c r="B16" s="342"/>
      <c r="C16" s="349"/>
      <c r="D16" s="2"/>
      <c r="E16" s="2"/>
      <c r="F16" s="2"/>
      <c r="G16" s="2"/>
      <c r="H16" s="2"/>
      <c r="I16" s="2"/>
      <c r="J16" s="2"/>
      <c r="K16" s="2"/>
    </row>
    <row r="17" spans="2:11" ht="21.75" customHeight="1" x14ac:dyDescent="0.3">
      <c r="B17" s="342"/>
      <c r="C17" s="347" t="s">
        <v>9</v>
      </c>
      <c r="D17" s="2"/>
      <c r="E17" s="2"/>
      <c r="F17" s="2"/>
      <c r="G17" s="2"/>
      <c r="H17" s="2"/>
      <c r="I17" s="2"/>
      <c r="J17" s="2"/>
      <c r="K17" s="2"/>
    </row>
    <row r="18" spans="2:11" ht="21.75" customHeight="1" x14ac:dyDescent="0.3">
      <c r="B18" s="342"/>
      <c r="C18" s="348"/>
      <c r="D18" s="2"/>
      <c r="E18" s="2"/>
      <c r="F18" s="2"/>
      <c r="G18" s="2"/>
      <c r="H18" s="2"/>
      <c r="I18" s="2"/>
      <c r="J18" s="2"/>
      <c r="K18" s="2"/>
    </row>
    <row r="19" spans="2:11" ht="21.75" customHeight="1" x14ac:dyDescent="0.3">
      <c r="B19" s="342"/>
      <c r="C19" s="349"/>
      <c r="D19" s="2"/>
      <c r="E19" s="2"/>
      <c r="F19" s="2"/>
      <c r="G19" s="2"/>
      <c r="H19" s="2"/>
      <c r="I19" s="2"/>
      <c r="J19" s="2"/>
      <c r="K19" s="2"/>
    </row>
    <row r="20" spans="2:11" ht="21.75" customHeight="1" x14ac:dyDescent="0.3">
      <c r="B20" s="342"/>
      <c r="C20" s="347" t="s">
        <v>10</v>
      </c>
      <c r="D20" s="2"/>
      <c r="E20" s="2"/>
      <c r="F20" s="2"/>
      <c r="G20" s="2"/>
      <c r="H20" s="2"/>
      <c r="I20" s="2"/>
      <c r="J20" s="2"/>
      <c r="K20" s="2"/>
    </row>
    <row r="21" spans="2:11" ht="21.75" customHeight="1" x14ac:dyDescent="0.3">
      <c r="B21" s="342"/>
      <c r="C21" s="348"/>
      <c r="D21" s="2"/>
      <c r="E21" s="2"/>
      <c r="F21" s="2"/>
      <c r="G21" s="2"/>
      <c r="H21" s="2"/>
      <c r="I21" s="2"/>
      <c r="J21" s="2"/>
      <c r="K21" s="2"/>
    </row>
    <row r="22" spans="2:11" ht="21.75" customHeight="1" x14ac:dyDescent="0.3">
      <c r="B22" s="343"/>
      <c r="C22" s="349"/>
      <c r="D22" s="2"/>
      <c r="E22" s="2"/>
      <c r="F22" s="2"/>
      <c r="G22" s="2"/>
      <c r="H22" s="2"/>
      <c r="I22" s="2"/>
      <c r="J22" s="2"/>
      <c r="K22" s="2"/>
    </row>
    <row r="23" spans="2:11" ht="11.25" customHeight="1" x14ac:dyDescent="0.3">
      <c r="B23" s="3"/>
      <c r="C23" s="4"/>
      <c r="D23" s="5"/>
      <c r="E23" s="5"/>
      <c r="F23" s="5"/>
      <c r="G23" s="5"/>
      <c r="H23" s="5"/>
      <c r="I23" s="5"/>
      <c r="J23" s="5"/>
      <c r="K23" s="5"/>
    </row>
    <row r="24" spans="2:11" ht="21.75" customHeight="1" x14ac:dyDescent="0.3">
      <c r="B24" s="350" t="s">
        <v>1</v>
      </c>
      <c r="C24" s="347" t="s">
        <v>12</v>
      </c>
      <c r="D24" s="2"/>
      <c r="E24" s="1"/>
      <c r="F24" s="1"/>
      <c r="G24" s="1"/>
      <c r="H24" s="1"/>
      <c r="I24" s="1"/>
      <c r="J24" s="1"/>
      <c r="K24" s="1"/>
    </row>
    <row r="25" spans="2:11" ht="21.75" customHeight="1" x14ac:dyDescent="0.3">
      <c r="B25" s="351"/>
      <c r="C25" s="348"/>
      <c r="D25" s="2"/>
      <c r="E25" s="1"/>
      <c r="F25" s="1"/>
      <c r="G25" s="1"/>
      <c r="H25" s="1"/>
      <c r="I25" s="1"/>
      <c r="J25" s="1"/>
      <c r="K25" s="1"/>
    </row>
    <row r="26" spans="2:11" ht="21.75" customHeight="1" x14ac:dyDescent="0.3">
      <c r="B26" s="351"/>
      <c r="C26" s="349"/>
      <c r="D26" s="2"/>
      <c r="E26" s="1"/>
      <c r="F26" s="1"/>
      <c r="G26" s="1"/>
      <c r="H26" s="1"/>
      <c r="I26" s="1"/>
      <c r="J26" s="1"/>
      <c r="K26" s="1"/>
    </row>
    <row r="27" spans="2:11" ht="21.75" customHeight="1" x14ac:dyDescent="0.3">
      <c r="B27" s="351"/>
      <c r="C27" s="347" t="s">
        <v>364</v>
      </c>
      <c r="D27" s="2"/>
      <c r="E27" s="2"/>
      <c r="F27" s="2"/>
      <c r="G27" s="2"/>
      <c r="H27" s="2"/>
      <c r="I27" s="2"/>
      <c r="J27" s="2"/>
      <c r="K27" s="2"/>
    </row>
    <row r="28" spans="2:11" ht="21.75" customHeight="1" x14ac:dyDescent="0.3">
      <c r="B28" s="351"/>
      <c r="C28" s="348"/>
      <c r="D28" s="2"/>
      <c r="E28" s="2"/>
      <c r="F28" s="2"/>
      <c r="G28" s="2"/>
      <c r="H28" s="2"/>
      <c r="I28" s="2"/>
      <c r="J28" s="2"/>
      <c r="K28" s="2"/>
    </row>
    <row r="29" spans="2:11" ht="21.75" customHeight="1" x14ac:dyDescent="0.3">
      <c r="B29" s="351"/>
      <c r="C29" s="349"/>
      <c r="D29" s="2"/>
      <c r="E29" s="2"/>
      <c r="F29" s="2"/>
      <c r="G29" s="2"/>
      <c r="H29" s="2"/>
      <c r="I29" s="2"/>
      <c r="J29" s="2"/>
      <c r="K29" s="2"/>
    </row>
    <row r="30" spans="2:11" ht="21.75" customHeight="1" x14ac:dyDescent="0.3">
      <c r="B30" s="351"/>
      <c r="C30" s="347" t="s">
        <v>13</v>
      </c>
      <c r="D30" s="2"/>
      <c r="E30" s="2"/>
      <c r="F30" s="2"/>
      <c r="G30" s="2"/>
      <c r="H30" s="2"/>
      <c r="I30" s="2"/>
      <c r="J30" s="2"/>
      <c r="K30" s="2"/>
    </row>
    <row r="31" spans="2:11" ht="21.75" customHeight="1" x14ac:dyDescent="0.3">
      <c r="B31" s="351"/>
      <c r="C31" s="348"/>
      <c r="D31" s="2"/>
      <c r="E31" s="2"/>
      <c r="F31" s="2"/>
      <c r="G31" s="2"/>
      <c r="H31" s="2"/>
      <c r="I31" s="2"/>
      <c r="J31" s="2"/>
      <c r="K31" s="2"/>
    </row>
    <row r="32" spans="2:11" ht="21.75" customHeight="1" x14ac:dyDescent="0.3">
      <c r="B32" s="352"/>
      <c r="C32" s="349"/>
      <c r="D32" s="2"/>
      <c r="E32" s="2"/>
      <c r="F32" s="2"/>
      <c r="G32" s="2"/>
      <c r="H32" s="2"/>
      <c r="I32" s="2"/>
      <c r="J32" s="2"/>
      <c r="K32" s="2"/>
    </row>
    <row r="33" spans="2:11" ht="11.25" customHeight="1" x14ac:dyDescent="0.3">
      <c r="B33" s="3"/>
      <c r="C33" s="4"/>
      <c r="D33" s="5"/>
      <c r="E33" s="5"/>
      <c r="F33" s="5"/>
      <c r="G33" s="5"/>
      <c r="H33" s="5"/>
      <c r="I33" s="5"/>
      <c r="J33" s="5"/>
      <c r="K33" s="5"/>
    </row>
    <row r="34" spans="2:11" ht="27" x14ac:dyDescent="0.3">
      <c r="B34" s="344" t="s">
        <v>14</v>
      </c>
      <c r="C34" s="92" t="s">
        <v>89</v>
      </c>
      <c r="D34" s="94"/>
      <c r="E34" s="95"/>
      <c r="F34" s="95"/>
      <c r="G34" s="95"/>
      <c r="H34" s="95"/>
      <c r="I34" s="95"/>
      <c r="J34" s="95"/>
      <c r="K34" s="96"/>
    </row>
    <row r="35" spans="2:11" ht="27" x14ac:dyDescent="0.3">
      <c r="B35" s="345"/>
      <c r="C35" s="93" t="s">
        <v>90</v>
      </c>
      <c r="D35" s="97"/>
      <c r="E35" s="98"/>
      <c r="F35" s="98"/>
      <c r="G35" s="98"/>
      <c r="H35" s="98"/>
      <c r="I35" s="98"/>
      <c r="J35" s="98"/>
      <c r="K35" s="99"/>
    </row>
    <row r="36" spans="2:11" ht="27" x14ac:dyDescent="0.3">
      <c r="B36" s="346"/>
      <c r="C36" s="93" t="s">
        <v>91</v>
      </c>
      <c r="D36" s="100"/>
      <c r="E36" s="101"/>
      <c r="F36" s="101"/>
      <c r="G36" s="101"/>
      <c r="H36" s="101"/>
      <c r="I36" s="101"/>
      <c r="J36" s="101"/>
      <c r="K36" s="102"/>
    </row>
    <row r="37" spans="2:11" ht="11.25" customHeight="1" x14ac:dyDescent="0.3">
      <c r="B37" s="3"/>
      <c r="C37" s="4"/>
      <c r="D37" s="5"/>
      <c r="E37" s="5"/>
      <c r="F37" s="5"/>
      <c r="G37" s="5"/>
      <c r="H37" s="5"/>
      <c r="I37" s="5"/>
      <c r="J37" s="5"/>
      <c r="K37" s="5"/>
    </row>
    <row r="38" spans="2:11" ht="21.75" customHeight="1" x14ac:dyDescent="0.3">
      <c r="B38" s="350" t="s">
        <v>20</v>
      </c>
      <c r="C38" s="347" t="s">
        <v>15</v>
      </c>
      <c r="D38" s="2"/>
      <c r="E38" s="1"/>
      <c r="F38" s="1"/>
      <c r="G38" s="1"/>
      <c r="H38" s="1"/>
      <c r="I38" s="1"/>
      <c r="J38" s="1"/>
      <c r="K38" s="1"/>
    </row>
    <row r="39" spans="2:11" ht="21.75" customHeight="1" x14ac:dyDescent="0.3">
      <c r="B39" s="351"/>
      <c r="C39" s="348"/>
      <c r="D39" s="2"/>
      <c r="E39" s="2"/>
      <c r="F39" s="2"/>
      <c r="G39" s="2"/>
      <c r="H39" s="2"/>
      <c r="I39" s="2"/>
      <c r="J39" s="2"/>
      <c r="K39" s="2"/>
    </row>
    <row r="40" spans="2:11" ht="21.75" customHeight="1" x14ac:dyDescent="0.3">
      <c r="B40" s="351"/>
      <c r="C40" s="349"/>
      <c r="D40" s="2"/>
      <c r="E40" s="1"/>
      <c r="F40" s="1"/>
      <c r="G40" s="1"/>
      <c r="H40" s="1"/>
      <c r="I40" s="1"/>
      <c r="J40" s="1"/>
      <c r="K40" s="1"/>
    </row>
    <row r="41" spans="2:11" ht="21.75" customHeight="1" x14ac:dyDescent="0.3">
      <c r="B41" s="351"/>
      <c r="C41" s="347" t="s">
        <v>16</v>
      </c>
      <c r="D41" s="2"/>
      <c r="E41" s="1"/>
      <c r="F41" s="1"/>
      <c r="G41" s="1"/>
      <c r="H41" s="1"/>
      <c r="I41" s="1"/>
      <c r="J41" s="1"/>
      <c r="K41" s="1"/>
    </row>
    <row r="42" spans="2:11" ht="21.75" customHeight="1" x14ac:dyDescent="0.3">
      <c r="B42" s="351"/>
      <c r="C42" s="348"/>
      <c r="D42" s="2"/>
      <c r="E42" s="1"/>
      <c r="F42" s="1"/>
      <c r="G42" s="1"/>
      <c r="H42" s="1"/>
      <c r="I42" s="1"/>
      <c r="J42" s="1"/>
      <c r="K42" s="1"/>
    </row>
    <row r="43" spans="2:11" ht="21.75" customHeight="1" x14ac:dyDescent="0.3">
      <c r="B43" s="351"/>
      <c r="C43" s="349"/>
      <c r="D43" s="2"/>
      <c r="E43" s="1"/>
      <c r="F43" s="1"/>
      <c r="G43" s="1"/>
      <c r="H43" s="1"/>
      <c r="I43" s="1"/>
      <c r="J43" s="1"/>
      <c r="K43" s="1"/>
    </row>
    <row r="44" spans="2:11" ht="21.75" customHeight="1" x14ac:dyDescent="0.3">
      <c r="B44" s="351"/>
      <c r="C44" s="347" t="s">
        <v>17</v>
      </c>
      <c r="D44" s="2"/>
      <c r="E44" s="1"/>
      <c r="F44" s="1"/>
      <c r="G44" s="1"/>
      <c r="H44" s="1"/>
      <c r="I44" s="1"/>
      <c r="J44" s="1"/>
      <c r="K44" s="1"/>
    </row>
    <row r="45" spans="2:11" ht="21.75" customHeight="1" x14ac:dyDescent="0.3">
      <c r="B45" s="351"/>
      <c r="C45" s="348"/>
      <c r="D45" s="2"/>
      <c r="E45" s="1"/>
      <c r="F45" s="1"/>
      <c r="G45" s="1"/>
      <c r="H45" s="1"/>
      <c r="I45" s="1"/>
      <c r="J45" s="1"/>
      <c r="K45" s="1"/>
    </row>
    <row r="46" spans="2:11" ht="21.75" customHeight="1" x14ac:dyDescent="0.3">
      <c r="B46" s="352"/>
      <c r="C46" s="349"/>
      <c r="D46" s="2"/>
      <c r="E46" s="1"/>
      <c r="F46" s="1"/>
      <c r="G46" s="1"/>
      <c r="H46" s="1"/>
      <c r="I46" s="1"/>
      <c r="J46" s="1"/>
      <c r="K46" s="1"/>
    </row>
    <row r="47" spans="2:11" ht="11.25" customHeight="1" x14ac:dyDescent="0.3">
      <c r="B47" s="3"/>
      <c r="C47" s="4"/>
      <c r="D47" s="5"/>
      <c r="E47" s="5"/>
      <c r="F47" s="5"/>
      <c r="G47" s="5"/>
      <c r="H47" s="5"/>
      <c r="I47" s="5"/>
      <c r="J47" s="5"/>
      <c r="K47" s="5"/>
    </row>
    <row r="48" spans="2:11" ht="21.75" customHeight="1" x14ac:dyDescent="0.3">
      <c r="B48" s="341" t="s">
        <v>6</v>
      </c>
      <c r="C48" s="347" t="s">
        <v>18</v>
      </c>
      <c r="D48" s="2"/>
      <c r="E48" s="2"/>
      <c r="F48" s="2"/>
      <c r="G48" s="2"/>
      <c r="H48" s="2"/>
      <c r="I48" s="2"/>
      <c r="J48" s="2"/>
      <c r="K48" s="2"/>
    </row>
    <row r="49" spans="2:11" ht="21.75" customHeight="1" x14ac:dyDescent="0.3">
      <c r="B49" s="342"/>
      <c r="C49" s="348"/>
      <c r="D49" s="2"/>
      <c r="E49" s="1"/>
      <c r="F49" s="1"/>
      <c r="G49" s="1"/>
      <c r="H49" s="1"/>
      <c r="I49" s="1"/>
      <c r="J49" s="1"/>
      <c r="K49" s="1"/>
    </row>
    <row r="50" spans="2:11" ht="21.75" customHeight="1" x14ac:dyDescent="0.3">
      <c r="B50" s="342"/>
      <c r="C50" s="349"/>
      <c r="D50" s="2"/>
      <c r="E50" s="1"/>
      <c r="F50" s="1"/>
      <c r="G50" s="1"/>
      <c r="H50" s="1"/>
      <c r="I50" s="1"/>
      <c r="J50" s="1"/>
      <c r="K50" s="1"/>
    </row>
    <row r="51" spans="2:11" ht="21.75" customHeight="1" x14ac:dyDescent="0.3">
      <c r="B51" s="342"/>
      <c r="C51" s="347" t="s">
        <v>19</v>
      </c>
      <c r="D51" s="2"/>
      <c r="E51" s="1"/>
      <c r="F51" s="1"/>
      <c r="G51" s="1"/>
      <c r="H51" s="1"/>
      <c r="I51" s="1"/>
      <c r="J51" s="1"/>
      <c r="K51" s="1"/>
    </row>
    <row r="52" spans="2:11" ht="21.75" customHeight="1" x14ac:dyDescent="0.3">
      <c r="B52" s="342"/>
      <c r="C52" s="348"/>
      <c r="D52" s="2"/>
      <c r="E52" s="1"/>
      <c r="F52" s="1"/>
      <c r="G52" s="1"/>
      <c r="H52" s="1"/>
      <c r="I52" s="1"/>
      <c r="J52" s="1"/>
      <c r="K52" s="1"/>
    </row>
    <row r="53" spans="2:11" ht="21.75" customHeight="1" x14ac:dyDescent="0.3">
      <c r="B53" s="343"/>
      <c r="C53" s="349"/>
      <c r="D53" s="2"/>
      <c r="E53" s="2"/>
      <c r="F53" s="2"/>
      <c r="G53" s="2"/>
      <c r="H53" s="2"/>
      <c r="I53" s="2"/>
      <c r="J53" s="2"/>
      <c r="K53" s="2"/>
    </row>
    <row r="54" spans="2:11" ht="11.25" customHeight="1" x14ac:dyDescent="0.3">
      <c r="B54" s="3"/>
      <c r="C54" s="4"/>
      <c r="D54" s="5"/>
      <c r="E54" s="5"/>
      <c r="F54" s="5"/>
      <c r="G54" s="5"/>
      <c r="H54" s="5"/>
      <c r="I54" s="5"/>
      <c r="J54" s="5"/>
      <c r="K54" s="5"/>
    </row>
    <row r="56" spans="2:11" ht="18.75" customHeight="1" x14ac:dyDescent="0.3">
      <c r="B56" s="171" t="s">
        <v>521</v>
      </c>
    </row>
    <row r="57" spans="2:11" ht="53.25" customHeight="1" x14ac:dyDescent="0.3">
      <c r="B57" s="18" t="s">
        <v>362</v>
      </c>
      <c r="C57" s="18"/>
    </row>
    <row r="58" spans="2:11" ht="72" customHeight="1" x14ac:dyDescent="0.3">
      <c r="B58" s="20" t="s">
        <v>363</v>
      </c>
      <c r="C58" s="18"/>
    </row>
    <row r="59" spans="2:11" ht="74.25" customHeight="1" x14ac:dyDescent="0.3">
      <c r="B59" s="20" t="s">
        <v>365</v>
      </c>
      <c r="C59" s="18"/>
    </row>
    <row r="60" spans="2:11" ht="23.25" customHeight="1" x14ac:dyDescent="0.3">
      <c r="B60" s="172" t="s">
        <v>366</v>
      </c>
    </row>
  </sheetData>
  <mergeCells count="18">
    <mergeCell ref="C38:C40"/>
    <mergeCell ref="C44:C46"/>
    <mergeCell ref="B38:B46"/>
    <mergeCell ref="B48:B53"/>
    <mergeCell ref="C48:C50"/>
    <mergeCell ref="C51:C53"/>
    <mergeCell ref="C41:C43"/>
    <mergeCell ref="B8:B22"/>
    <mergeCell ref="B34:B36"/>
    <mergeCell ref="C8:C10"/>
    <mergeCell ref="C11:C13"/>
    <mergeCell ref="C14:C16"/>
    <mergeCell ref="C17:C19"/>
    <mergeCell ref="C20:C22"/>
    <mergeCell ref="B24:B32"/>
    <mergeCell ref="C24:C26"/>
    <mergeCell ref="C27:C29"/>
    <mergeCell ref="C30:C32"/>
  </mergeCells>
  <phoneticPr fontId="2" type="noConversion"/>
  <conditionalFormatting sqref="B8:C8 C11 C14 C17 C20 B24:C24 B38:C38 C27 C30 C41 C44 B48:C48 C51 E8:F54">
    <cfRule type="expression" dxfId="9" priority="50">
      <formula>AND($E8&lt;&gt;"",B8="")</formula>
    </cfRule>
  </conditionalFormatting>
  <conditionalFormatting sqref="B34:C34 C35:C36">
    <cfRule type="expression" dxfId="8" priority="38">
      <formula>AND($E34&lt;&gt;"",B34="")</formula>
    </cfRule>
  </conditionalFormatting>
  <conditionalFormatting sqref="G8:K54">
    <cfRule type="expression" dxfId="7" priority="99">
      <formula>AND($E8&lt;&gt;"",$G8="No")</formula>
    </cfRule>
  </conditionalFormatting>
  <conditionalFormatting sqref="G8:K54">
    <cfRule type="expression" dxfId="6" priority="101">
      <formula>AND($E8&lt;&gt;"",$G8="Yes",G8="")</formula>
    </cfRule>
  </conditionalFormatting>
  <conditionalFormatting sqref="G8:K54">
    <cfRule type="expression" dxfId="5" priority="105">
      <formula>AND($F8="Direct")</formula>
    </cfRule>
  </conditionalFormatting>
  <conditionalFormatting sqref="K8:K54">
    <cfRule type="expression" dxfId="4" priority="106">
      <formula>AND($E8&lt;&gt;"",$K8="Effective")</formula>
    </cfRule>
    <cfRule type="expression" dxfId="3" priority="107">
      <formula>AND($E8&lt;&gt;"",$K8="Ineffective",K8="")</formula>
    </cfRule>
  </conditionalFormatting>
  <dataValidations count="3">
    <dataValidation type="list" allowBlank="1" showInputMessage="1" showErrorMessage="1" sqref="E8:E54">
      <formula1>"직접통제,간접통제"</formula1>
    </dataValidation>
    <dataValidation type="list" allowBlank="1" showInputMessage="1" showErrorMessage="1" sqref="J8:J54">
      <formula1>"효과적,비효과적"</formula1>
    </dataValidation>
    <dataValidation type="list" allowBlank="1" showInputMessage="1" showErrorMessage="1" sqref="H8:H54 F8:F54">
      <formula1>"Yes,No"</formula1>
    </dataValidation>
  </dataValidations>
  <pageMargins left="0.31496062992125984" right="0.23622047244094491" top="0.43307086614173229" bottom="0.31496062992125984" header="0.31496062992125984" footer="0.19685039370078741"/>
  <pageSetup paperSize="9" scale="4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showGridLines="0" zoomScaleNormal="100" zoomScaleSheetLayoutView="100" workbookViewId="0">
      <pane ySplit="4" topLeftCell="A71" activePane="bottomLeft" state="frozen"/>
      <selection pane="bottomLeft" activeCell="D42" sqref="D42"/>
    </sheetView>
  </sheetViews>
  <sheetFormatPr defaultRowHeight="13.5" x14ac:dyDescent="0.3"/>
  <cols>
    <col min="1" max="1" width="3.875" style="7" customWidth="1"/>
    <col min="2" max="2" width="9" style="7"/>
    <col min="3" max="3" width="73.75" style="7" customWidth="1"/>
    <col min="4" max="4" width="89.625" style="7" customWidth="1"/>
    <col min="5" max="16384" width="9" style="7"/>
  </cols>
  <sheetData>
    <row r="1" spans="1:4" ht="48" customHeight="1" x14ac:dyDescent="0.3">
      <c r="A1" s="123" t="s">
        <v>115</v>
      </c>
    </row>
    <row r="2" spans="1:4" ht="119.25" customHeight="1" x14ac:dyDescent="0.3">
      <c r="A2" s="123"/>
      <c r="B2" s="359" t="s">
        <v>202</v>
      </c>
      <c r="C2" s="360"/>
      <c r="D2" s="361"/>
    </row>
    <row r="3" spans="1:4" ht="18.75" x14ac:dyDescent="0.3">
      <c r="A3" s="123"/>
      <c r="B3" s="124"/>
    </row>
    <row r="4" spans="1:4" ht="37.5" customHeight="1" x14ac:dyDescent="0.3">
      <c r="B4" s="72" t="s">
        <v>192</v>
      </c>
      <c r="C4" s="72" t="s">
        <v>0</v>
      </c>
      <c r="D4" s="72" t="s">
        <v>116</v>
      </c>
    </row>
    <row r="5" spans="1:4" ht="40.5" x14ac:dyDescent="0.3">
      <c r="B5" s="353" t="s">
        <v>193</v>
      </c>
      <c r="C5" s="353" t="s">
        <v>3</v>
      </c>
      <c r="D5" s="125" t="s">
        <v>118</v>
      </c>
    </row>
    <row r="6" spans="1:4" ht="40.5" x14ac:dyDescent="0.3">
      <c r="B6" s="354"/>
      <c r="C6" s="354"/>
      <c r="D6" s="126" t="s">
        <v>119</v>
      </c>
    </row>
    <row r="7" spans="1:4" ht="27" x14ac:dyDescent="0.3">
      <c r="B7" s="354"/>
      <c r="C7" s="354"/>
      <c r="D7" s="126" t="s">
        <v>120</v>
      </c>
    </row>
    <row r="8" spans="1:4" ht="27" x14ac:dyDescent="0.3">
      <c r="B8" s="354"/>
      <c r="C8" s="354"/>
      <c r="D8" s="127" t="s">
        <v>121</v>
      </c>
    </row>
    <row r="9" spans="1:4" ht="54" x14ac:dyDescent="0.3">
      <c r="B9" s="353" t="s">
        <v>193</v>
      </c>
      <c r="C9" s="353" t="s">
        <v>21</v>
      </c>
      <c r="D9" s="125" t="s">
        <v>122</v>
      </c>
    </row>
    <row r="10" spans="1:4" ht="40.5" x14ac:dyDescent="0.3">
      <c r="B10" s="354"/>
      <c r="C10" s="354"/>
      <c r="D10" s="126" t="s">
        <v>123</v>
      </c>
    </row>
    <row r="11" spans="1:4" ht="40.5" x14ac:dyDescent="0.3">
      <c r="B11" s="354"/>
      <c r="C11" s="354"/>
      <c r="D11" s="126" t="s">
        <v>124</v>
      </c>
    </row>
    <row r="12" spans="1:4" ht="27" x14ac:dyDescent="0.3">
      <c r="B12" s="354"/>
      <c r="C12" s="355"/>
      <c r="D12" s="127" t="s">
        <v>125</v>
      </c>
    </row>
    <row r="13" spans="1:4" ht="40.5" x14ac:dyDescent="0.3">
      <c r="B13" s="353" t="s">
        <v>197</v>
      </c>
      <c r="C13" s="353" t="s">
        <v>8</v>
      </c>
      <c r="D13" s="125" t="s">
        <v>126</v>
      </c>
    </row>
    <row r="14" spans="1:4" ht="40.5" x14ac:dyDescent="0.3">
      <c r="B14" s="354"/>
      <c r="C14" s="354"/>
      <c r="D14" s="126" t="s">
        <v>127</v>
      </c>
    </row>
    <row r="15" spans="1:4" ht="40.5" x14ac:dyDescent="0.3">
      <c r="B15" s="355"/>
      <c r="C15" s="355"/>
      <c r="D15" s="127" t="s">
        <v>128</v>
      </c>
    </row>
    <row r="16" spans="1:4" ht="40.5" x14ac:dyDescent="0.3">
      <c r="B16" s="353" t="s">
        <v>193</v>
      </c>
      <c r="C16" s="353" t="s">
        <v>9</v>
      </c>
      <c r="D16" s="125" t="s">
        <v>129</v>
      </c>
    </row>
    <row r="17" spans="2:4" ht="40.5" x14ac:dyDescent="0.3">
      <c r="B17" s="354"/>
      <c r="C17" s="354"/>
      <c r="D17" s="126" t="s">
        <v>130</v>
      </c>
    </row>
    <row r="18" spans="2:4" ht="40.5" x14ac:dyDescent="0.3">
      <c r="B18" s="354"/>
      <c r="C18" s="354"/>
      <c r="D18" s="126" t="s">
        <v>131</v>
      </c>
    </row>
    <row r="19" spans="2:4" ht="27" x14ac:dyDescent="0.3">
      <c r="B19" s="354"/>
      <c r="C19" s="355"/>
      <c r="D19" s="127" t="s">
        <v>132</v>
      </c>
    </row>
    <row r="20" spans="2:4" ht="54" x14ac:dyDescent="0.3">
      <c r="B20" s="353" t="s">
        <v>197</v>
      </c>
      <c r="C20" s="353" t="s">
        <v>10</v>
      </c>
      <c r="D20" s="125" t="s">
        <v>133</v>
      </c>
    </row>
    <row r="21" spans="2:4" ht="40.5" x14ac:dyDescent="0.3">
      <c r="B21" s="354"/>
      <c r="C21" s="354"/>
      <c r="D21" s="126" t="s">
        <v>134</v>
      </c>
    </row>
    <row r="22" spans="2:4" ht="40.5" x14ac:dyDescent="0.3">
      <c r="B22" s="354"/>
      <c r="C22" s="354"/>
      <c r="D22" s="126" t="s">
        <v>135</v>
      </c>
    </row>
    <row r="23" spans="2:4" ht="40.5" x14ac:dyDescent="0.3">
      <c r="B23" s="354"/>
      <c r="C23" s="354"/>
      <c r="D23" s="126" t="s">
        <v>136</v>
      </c>
    </row>
    <row r="24" spans="2:4" ht="40.5" x14ac:dyDescent="0.3">
      <c r="B24" s="355"/>
      <c r="C24" s="355"/>
      <c r="D24" s="127" t="s">
        <v>137</v>
      </c>
    </row>
    <row r="25" spans="2:4" ht="40.5" x14ac:dyDescent="0.3">
      <c r="B25" s="353" t="s">
        <v>194</v>
      </c>
      <c r="C25" s="353" t="s">
        <v>22</v>
      </c>
      <c r="D25" s="125" t="s">
        <v>138</v>
      </c>
    </row>
    <row r="26" spans="2:4" ht="40.5" x14ac:dyDescent="0.3">
      <c r="B26" s="354"/>
      <c r="C26" s="354"/>
      <c r="D26" s="126" t="s">
        <v>139</v>
      </c>
    </row>
    <row r="27" spans="2:4" ht="27" x14ac:dyDescent="0.3">
      <c r="B27" s="355"/>
      <c r="C27" s="355"/>
      <c r="D27" s="127" t="s">
        <v>140</v>
      </c>
    </row>
    <row r="28" spans="2:4" ht="40.5" x14ac:dyDescent="0.3">
      <c r="B28" s="356" t="s">
        <v>198</v>
      </c>
      <c r="C28" s="356" t="s">
        <v>23</v>
      </c>
      <c r="D28" s="125" t="s">
        <v>141</v>
      </c>
    </row>
    <row r="29" spans="2:4" ht="40.5" x14ac:dyDescent="0.3">
      <c r="B29" s="357"/>
      <c r="C29" s="357"/>
      <c r="D29" s="126" t="s">
        <v>142</v>
      </c>
    </row>
    <row r="30" spans="2:4" ht="27" x14ac:dyDescent="0.3">
      <c r="B30" s="357"/>
      <c r="C30" s="357"/>
      <c r="D30" s="126" t="s">
        <v>143</v>
      </c>
    </row>
    <row r="31" spans="2:4" ht="40.5" x14ac:dyDescent="0.3">
      <c r="B31" s="357"/>
      <c r="C31" s="357"/>
      <c r="D31" s="126" t="s">
        <v>144</v>
      </c>
    </row>
    <row r="32" spans="2:4" ht="40.5" x14ac:dyDescent="0.3">
      <c r="B32" s="358"/>
      <c r="C32" s="358"/>
      <c r="D32" s="127" t="s">
        <v>145</v>
      </c>
    </row>
    <row r="33" spans="2:4" ht="40.5" x14ac:dyDescent="0.3">
      <c r="B33" s="356" t="s">
        <v>198</v>
      </c>
      <c r="C33" s="356" t="s">
        <v>24</v>
      </c>
      <c r="D33" s="125" t="s">
        <v>117</v>
      </c>
    </row>
    <row r="34" spans="2:4" ht="27" x14ac:dyDescent="0.3">
      <c r="B34" s="357"/>
      <c r="C34" s="357"/>
      <c r="D34" s="126" t="s">
        <v>146</v>
      </c>
    </row>
    <row r="35" spans="2:4" ht="40.5" x14ac:dyDescent="0.3">
      <c r="B35" s="357"/>
      <c r="C35" s="357"/>
      <c r="D35" s="126" t="s">
        <v>147</v>
      </c>
    </row>
    <row r="36" spans="2:4" ht="40.5" x14ac:dyDescent="0.3">
      <c r="B36" s="358"/>
      <c r="C36" s="358"/>
      <c r="D36" s="127" t="s">
        <v>148</v>
      </c>
    </row>
    <row r="37" spans="2:4" ht="40.5" x14ac:dyDescent="0.3">
      <c r="B37" s="353" t="s">
        <v>194</v>
      </c>
      <c r="C37" s="353" t="s">
        <v>25</v>
      </c>
      <c r="D37" s="125" t="s">
        <v>149</v>
      </c>
    </row>
    <row r="38" spans="2:4" ht="40.5" x14ac:dyDescent="0.3">
      <c r="B38" s="354"/>
      <c r="C38" s="354"/>
      <c r="D38" s="126" t="s">
        <v>150</v>
      </c>
    </row>
    <row r="39" spans="2:4" ht="40.5" x14ac:dyDescent="0.3">
      <c r="B39" s="355"/>
      <c r="C39" s="355"/>
      <c r="D39" s="127" t="s">
        <v>151</v>
      </c>
    </row>
    <row r="40" spans="2:4" ht="27" x14ac:dyDescent="0.3">
      <c r="B40" s="356" t="s">
        <v>195</v>
      </c>
      <c r="C40" s="356" t="s">
        <v>26</v>
      </c>
      <c r="D40" s="125" t="s">
        <v>152</v>
      </c>
    </row>
    <row r="41" spans="2:4" ht="40.5" x14ac:dyDescent="0.3">
      <c r="B41" s="357"/>
      <c r="C41" s="357"/>
      <c r="D41" s="126" t="s">
        <v>153</v>
      </c>
    </row>
    <row r="42" spans="2:4" ht="27" x14ac:dyDescent="0.3">
      <c r="B42" s="357"/>
      <c r="C42" s="357"/>
      <c r="D42" s="126" t="s">
        <v>154</v>
      </c>
    </row>
    <row r="43" spans="2:4" ht="40.5" x14ac:dyDescent="0.3">
      <c r="B43" s="357"/>
      <c r="C43" s="357"/>
      <c r="D43" s="126" t="s">
        <v>155</v>
      </c>
    </row>
    <row r="44" spans="2:4" ht="27" x14ac:dyDescent="0.3">
      <c r="B44" s="357"/>
      <c r="C44" s="357"/>
      <c r="D44" s="126" t="s">
        <v>156</v>
      </c>
    </row>
    <row r="45" spans="2:4" ht="40.5" x14ac:dyDescent="0.3">
      <c r="B45" s="358"/>
      <c r="C45" s="358"/>
      <c r="D45" s="127" t="s">
        <v>157</v>
      </c>
    </row>
    <row r="46" spans="2:4" ht="40.5" x14ac:dyDescent="0.3">
      <c r="B46" s="353" t="s">
        <v>199</v>
      </c>
      <c r="C46" s="353" t="s">
        <v>27</v>
      </c>
      <c r="D46" s="125" t="s">
        <v>158</v>
      </c>
    </row>
    <row r="47" spans="2:4" ht="40.5" x14ac:dyDescent="0.3">
      <c r="B47" s="354"/>
      <c r="C47" s="354"/>
      <c r="D47" s="126" t="s">
        <v>159</v>
      </c>
    </row>
    <row r="48" spans="2:4" ht="40.5" x14ac:dyDescent="0.3">
      <c r="B48" s="354"/>
      <c r="C48" s="354"/>
      <c r="D48" s="126" t="s">
        <v>160</v>
      </c>
    </row>
    <row r="49" spans="2:4" ht="40.5" x14ac:dyDescent="0.3">
      <c r="B49" s="355"/>
      <c r="C49" s="355"/>
      <c r="D49" s="127" t="s">
        <v>161</v>
      </c>
    </row>
    <row r="50" spans="2:4" ht="40.5" x14ac:dyDescent="0.3">
      <c r="B50" s="356" t="s">
        <v>195</v>
      </c>
      <c r="C50" s="353" t="s">
        <v>28</v>
      </c>
      <c r="D50" s="125" t="s">
        <v>162</v>
      </c>
    </row>
    <row r="51" spans="2:4" ht="40.5" x14ac:dyDescent="0.3">
      <c r="B51" s="357"/>
      <c r="C51" s="354"/>
      <c r="D51" s="126" t="s">
        <v>163</v>
      </c>
    </row>
    <row r="52" spans="2:4" ht="27" x14ac:dyDescent="0.3">
      <c r="B52" s="357"/>
      <c r="C52" s="354"/>
      <c r="D52" s="126" t="s">
        <v>164</v>
      </c>
    </row>
    <row r="53" spans="2:4" ht="27" x14ac:dyDescent="0.3">
      <c r="B53" s="357"/>
      <c r="C53" s="354"/>
      <c r="D53" s="126" t="s">
        <v>165</v>
      </c>
    </row>
    <row r="54" spans="2:4" ht="40.5" x14ac:dyDescent="0.3">
      <c r="B54" s="357"/>
      <c r="C54" s="354"/>
      <c r="D54" s="126" t="s">
        <v>166</v>
      </c>
    </row>
    <row r="55" spans="2:4" ht="40.5" x14ac:dyDescent="0.3">
      <c r="B55" s="358"/>
      <c r="C55" s="355"/>
      <c r="D55" s="127" t="s">
        <v>167</v>
      </c>
    </row>
    <row r="56" spans="2:4" ht="40.5" x14ac:dyDescent="0.3">
      <c r="B56" s="353" t="s">
        <v>196</v>
      </c>
      <c r="C56" s="353" t="s">
        <v>29</v>
      </c>
      <c r="D56" s="125" t="s">
        <v>168</v>
      </c>
    </row>
    <row r="57" spans="2:4" ht="27" x14ac:dyDescent="0.3">
      <c r="B57" s="354"/>
      <c r="C57" s="354"/>
      <c r="D57" s="126" t="s">
        <v>169</v>
      </c>
    </row>
    <row r="58" spans="2:4" ht="40.5" x14ac:dyDescent="0.3">
      <c r="B58" s="354"/>
      <c r="C58" s="354"/>
      <c r="D58" s="126" t="s">
        <v>170</v>
      </c>
    </row>
    <row r="59" spans="2:4" ht="40.5" x14ac:dyDescent="0.3">
      <c r="B59" s="354"/>
      <c r="C59" s="354"/>
      <c r="D59" s="126" t="s">
        <v>171</v>
      </c>
    </row>
    <row r="60" spans="2:4" ht="40.5" x14ac:dyDescent="0.3">
      <c r="B60" s="355"/>
      <c r="C60" s="355"/>
      <c r="D60" s="127" t="s">
        <v>172</v>
      </c>
    </row>
    <row r="61" spans="2:4" ht="40.5" x14ac:dyDescent="0.3">
      <c r="B61" s="353" t="s">
        <v>200</v>
      </c>
      <c r="C61" s="353" t="s">
        <v>16</v>
      </c>
      <c r="D61" s="125" t="s">
        <v>173</v>
      </c>
    </row>
    <row r="62" spans="2:4" ht="40.5" x14ac:dyDescent="0.3">
      <c r="B62" s="354"/>
      <c r="C62" s="354"/>
      <c r="D62" s="126" t="s">
        <v>174</v>
      </c>
    </row>
    <row r="63" spans="2:4" ht="40.5" x14ac:dyDescent="0.3">
      <c r="B63" s="354"/>
      <c r="C63" s="354"/>
      <c r="D63" s="126" t="s">
        <v>175</v>
      </c>
    </row>
    <row r="64" spans="2:4" ht="27" x14ac:dyDescent="0.3">
      <c r="B64" s="355"/>
      <c r="C64" s="355"/>
      <c r="D64" s="127" t="s">
        <v>176</v>
      </c>
    </row>
    <row r="65" spans="2:4" ht="40.5" x14ac:dyDescent="0.3">
      <c r="B65" s="353" t="s">
        <v>196</v>
      </c>
      <c r="C65" s="353" t="s">
        <v>17</v>
      </c>
      <c r="D65" s="125" t="s">
        <v>177</v>
      </c>
    </row>
    <row r="66" spans="2:4" ht="40.5" x14ac:dyDescent="0.3">
      <c r="B66" s="354"/>
      <c r="C66" s="354"/>
      <c r="D66" s="126" t="s">
        <v>178</v>
      </c>
    </row>
    <row r="67" spans="2:4" ht="27" x14ac:dyDescent="0.3">
      <c r="B67" s="354"/>
      <c r="C67" s="354"/>
      <c r="D67" s="126" t="s">
        <v>179</v>
      </c>
    </row>
    <row r="68" spans="2:4" ht="40.5" x14ac:dyDescent="0.3">
      <c r="B68" s="354"/>
      <c r="C68" s="354"/>
      <c r="D68" s="126" t="s">
        <v>180</v>
      </c>
    </row>
    <row r="69" spans="2:4" ht="40.5" x14ac:dyDescent="0.3">
      <c r="B69" s="355"/>
      <c r="C69" s="355"/>
      <c r="D69" s="127" t="s">
        <v>181</v>
      </c>
    </row>
    <row r="70" spans="2:4" ht="40.5" x14ac:dyDescent="0.3">
      <c r="B70" s="353" t="s">
        <v>2</v>
      </c>
      <c r="C70" s="353" t="s">
        <v>18</v>
      </c>
      <c r="D70" s="125" t="s">
        <v>182</v>
      </c>
    </row>
    <row r="71" spans="2:4" ht="40.5" x14ac:dyDescent="0.3">
      <c r="B71" s="354"/>
      <c r="C71" s="354"/>
      <c r="D71" s="126" t="s">
        <v>183</v>
      </c>
    </row>
    <row r="72" spans="2:4" ht="40.5" x14ac:dyDescent="0.3">
      <c r="B72" s="354"/>
      <c r="C72" s="354"/>
      <c r="D72" s="126" t="s">
        <v>184</v>
      </c>
    </row>
    <row r="73" spans="2:4" ht="40.5" x14ac:dyDescent="0.3">
      <c r="B73" s="354"/>
      <c r="C73" s="354"/>
      <c r="D73" s="126" t="s">
        <v>185</v>
      </c>
    </row>
    <row r="74" spans="2:4" ht="27" x14ac:dyDescent="0.3">
      <c r="B74" s="354"/>
      <c r="C74" s="354"/>
      <c r="D74" s="126" t="s">
        <v>186</v>
      </c>
    </row>
    <row r="75" spans="2:4" ht="40.5" x14ac:dyDescent="0.3">
      <c r="B75" s="354"/>
      <c r="C75" s="354"/>
      <c r="D75" s="126" t="s">
        <v>187</v>
      </c>
    </row>
    <row r="76" spans="2:4" ht="27" x14ac:dyDescent="0.3">
      <c r="B76" s="355"/>
      <c r="C76" s="355"/>
      <c r="D76" s="127" t="s">
        <v>188</v>
      </c>
    </row>
    <row r="77" spans="2:4" ht="27" x14ac:dyDescent="0.3">
      <c r="B77" s="353" t="s">
        <v>201</v>
      </c>
      <c r="C77" s="353" t="s">
        <v>19</v>
      </c>
      <c r="D77" s="125" t="s">
        <v>189</v>
      </c>
    </row>
    <row r="78" spans="2:4" ht="40.5" x14ac:dyDescent="0.3">
      <c r="B78" s="354"/>
      <c r="C78" s="354"/>
      <c r="D78" s="126" t="s">
        <v>190</v>
      </c>
    </row>
    <row r="79" spans="2:4" ht="27" x14ac:dyDescent="0.3">
      <c r="B79" s="355"/>
      <c r="C79" s="355"/>
      <c r="D79" s="127" t="s">
        <v>191</v>
      </c>
    </row>
  </sheetData>
  <mergeCells count="35">
    <mergeCell ref="B70:B76"/>
    <mergeCell ref="B77:B79"/>
    <mergeCell ref="B2:D2"/>
    <mergeCell ref="C70:C76"/>
    <mergeCell ref="C77:C79"/>
    <mergeCell ref="B5:B8"/>
    <mergeCell ref="B9:B12"/>
    <mergeCell ref="B13:B15"/>
    <mergeCell ref="B16:B19"/>
    <mergeCell ref="B20:B24"/>
    <mergeCell ref="B25:B27"/>
    <mergeCell ref="B28:B32"/>
    <mergeCell ref="B33:B36"/>
    <mergeCell ref="B37:B39"/>
    <mergeCell ref="B40:B45"/>
    <mergeCell ref="B46:B49"/>
    <mergeCell ref="C61:C64"/>
    <mergeCell ref="C65:C69"/>
    <mergeCell ref="B61:B64"/>
    <mergeCell ref="B65:B69"/>
    <mergeCell ref="C25:C27"/>
    <mergeCell ref="C28:C32"/>
    <mergeCell ref="C33:C36"/>
    <mergeCell ref="C37:C39"/>
    <mergeCell ref="B50:B55"/>
    <mergeCell ref="B56:B60"/>
    <mergeCell ref="C40:C45"/>
    <mergeCell ref="C46:C49"/>
    <mergeCell ref="C50:C55"/>
    <mergeCell ref="C56:C60"/>
    <mergeCell ref="C5:C8"/>
    <mergeCell ref="C9:C12"/>
    <mergeCell ref="C13:C15"/>
    <mergeCell ref="C16:C19"/>
    <mergeCell ref="C20:C24"/>
  </mergeCells>
  <phoneticPr fontId="1" type="noConversion"/>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showGridLines="0" view="pageBreakPreview" topLeftCell="A4" zoomScaleNormal="100" zoomScaleSheetLayoutView="100" workbookViewId="0">
      <selection activeCell="F8" sqref="F8:F9"/>
    </sheetView>
  </sheetViews>
  <sheetFormatPr defaultColWidth="9" defaultRowHeight="13.5" x14ac:dyDescent="0.3"/>
  <cols>
    <col min="1" max="1" width="9" style="106"/>
    <col min="2" max="2" width="24" style="16" customWidth="1"/>
    <col min="3" max="3" width="22.125" style="16" customWidth="1"/>
    <col min="4" max="5" width="26.875" style="16" customWidth="1"/>
    <col min="6" max="6" width="13.625" style="16" customWidth="1"/>
    <col min="7" max="7" width="15" style="16" customWidth="1"/>
    <col min="8" max="8" width="14.875" style="16" customWidth="1"/>
    <col min="9" max="16384" width="9" style="106"/>
  </cols>
  <sheetData>
    <row r="2" spans="1:8" ht="32.25" customHeight="1" x14ac:dyDescent="0.3">
      <c r="A2" s="366" t="s">
        <v>333</v>
      </c>
      <c r="B2" s="366"/>
      <c r="C2" s="366"/>
      <c r="D2" s="366"/>
      <c r="E2" s="366"/>
      <c r="F2" s="366"/>
      <c r="G2" s="366"/>
      <c r="H2" s="158"/>
    </row>
    <row r="3" spans="1:8" ht="9" customHeight="1" x14ac:dyDescent="0.3">
      <c r="B3" s="149"/>
      <c r="C3" s="149"/>
      <c r="D3" s="149"/>
      <c r="E3" s="149"/>
      <c r="F3" s="149"/>
      <c r="G3" s="149"/>
      <c r="H3" s="149"/>
    </row>
    <row r="4" spans="1:8" s="107" customFormat="1" ht="25.5" customHeight="1" x14ac:dyDescent="0.15">
      <c r="A4" s="109" t="s">
        <v>289</v>
      </c>
      <c r="B4" s="150"/>
      <c r="D4" s="111" t="s">
        <v>34</v>
      </c>
      <c r="E4" s="112"/>
      <c r="F4" s="113" t="s">
        <v>35</v>
      </c>
      <c r="G4" s="114"/>
    </row>
    <row r="5" spans="1:8" s="107" customFormat="1" ht="25.5" customHeight="1" x14ac:dyDescent="0.15">
      <c r="A5" s="109" t="s">
        <v>290</v>
      </c>
      <c r="B5" s="151"/>
      <c r="D5" s="113" t="s">
        <v>36</v>
      </c>
      <c r="E5" s="112"/>
      <c r="F5" s="113" t="s">
        <v>35</v>
      </c>
      <c r="G5" s="116"/>
    </row>
    <row r="6" spans="1:8" s="107" customFormat="1" ht="14.25" x14ac:dyDescent="0.15">
      <c r="B6" s="108"/>
      <c r="C6" s="108"/>
      <c r="D6" s="108"/>
      <c r="E6" s="108"/>
      <c r="F6" s="108"/>
      <c r="G6" s="108"/>
      <c r="H6" s="152"/>
    </row>
    <row r="7" spans="1:8" s="107" customFormat="1" ht="55.5" customHeight="1" x14ac:dyDescent="0.3">
      <c r="A7" s="362" t="s">
        <v>102</v>
      </c>
      <c r="B7" s="362"/>
      <c r="C7" s="362"/>
      <c r="D7" s="156" t="s">
        <v>291</v>
      </c>
      <c r="E7" s="156" t="s">
        <v>292</v>
      </c>
      <c r="F7" s="156" t="s">
        <v>342</v>
      </c>
      <c r="G7" s="156" t="s">
        <v>70</v>
      </c>
    </row>
    <row r="8" spans="1:8" s="107" customFormat="1" ht="363.75" customHeight="1" x14ac:dyDescent="0.25">
      <c r="A8" s="363" t="s">
        <v>305</v>
      </c>
      <c r="B8" s="363"/>
      <c r="C8" s="363"/>
      <c r="D8" s="367" t="s">
        <v>295</v>
      </c>
      <c r="E8" s="369"/>
      <c r="F8" s="371"/>
      <c r="G8" s="371"/>
    </row>
    <row r="9" spans="1:8" s="107" customFormat="1" ht="209.25" customHeight="1" x14ac:dyDescent="0.3">
      <c r="A9" s="364" t="s">
        <v>293</v>
      </c>
      <c r="B9" s="364"/>
      <c r="C9" s="364"/>
      <c r="D9" s="368"/>
      <c r="E9" s="370"/>
      <c r="F9" s="372"/>
      <c r="G9" s="372"/>
    </row>
    <row r="10" spans="1:8" s="107" customFormat="1" ht="178.5" customHeight="1" x14ac:dyDescent="0.3">
      <c r="A10" s="365" t="s">
        <v>294</v>
      </c>
      <c r="B10" s="365"/>
      <c r="C10" s="365"/>
      <c r="D10" s="155"/>
      <c r="E10" s="155"/>
      <c r="F10" s="155"/>
      <c r="G10" s="155"/>
    </row>
    <row r="11" spans="1:8" s="107" customFormat="1" ht="111.75" customHeight="1" x14ac:dyDescent="0.3">
      <c r="A11" s="365" t="s">
        <v>306</v>
      </c>
      <c r="B11" s="365"/>
      <c r="C11" s="365"/>
      <c r="D11" s="155"/>
      <c r="E11" s="155"/>
      <c r="F11" s="155"/>
      <c r="G11" s="155"/>
    </row>
    <row r="12" spans="1:8" s="107" customFormat="1" ht="162.75" customHeight="1" x14ac:dyDescent="0.3">
      <c r="A12" s="365" t="s">
        <v>299</v>
      </c>
      <c r="B12" s="365"/>
      <c r="C12" s="365"/>
      <c r="D12" s="155"/>
      <c r="E12" s="155"/>
      <c r="F12" s="155"/>
      <c r="G12" s="155"/>
    </row>
    <row r="13" spans="1:8" s="107" customFormat="1" ht="112.5" customHeight="1" x14ac:dyDescent="0.25">
      <c r="A13" s="376" t="s">
        <v>298</v>
      </c>
      <c r="B13" s="376"/>
      <c r="C13" s="376"/>
      <c r="D13" s="367" t="s">
        <v>296</v>
      </c>
      <c r="E13" s="371"/>
      <c r="F13" s="371"/>
      <c r="G13" s="371"/>
    </row>
    <row r="14" spans="1:8" s="107" customFormat="1" ht="207" customHeight="1" x14ac:dyDescent="0.3">
      <c r="A14" s="377" t="s">
        <v>297</v>
      </c>
      <c r="B14" s="377"/>
      <c r="C14" s="377"/>
      <c r="D14" s="368"/>
      <c r="E14" s="372"/>
      <c r="F14" s="372"/>
      <c r="G14" s="372"/>
    </row>
    <row r="15" spans="1:8" s="107" customFormat="1" ht="233.25" customHeight="1" x14ac:dyDescent="0.3">
      <c r="A15" s="365" t="s">
        <v>302</v>
      </c>
      <c r="B15" s="365"/>
      <c r="C15" s="365"/>
      <c r="D15" s="155"/>
      <c r="E15" s="155"/>
      <c r="F15" s="155"/>
      <c r="G15" s="155"/>
    </row>
    <row r="16" spans="1:8" s="107" customFormat="1" ht="232.5" customHeight="1" x14ac:dyDescent="0.3">
      <c r="A16" s="378" t="s">
        <v>300</v>
      </c>
      <c r="B16" s="378"/>
      <c r="C16" s="378"/>
      <c r="D16" s="157" t="s">
        <v>335</v>
      </c>
      <c r="E16" s="155"/>
      <c r="F16" s="155"/>
      <c r="G16" s="155"/>
    </row>
    <row r="17" spans="1:8" s="107" customFormat="1" ht="180" customHeight="1" x14ac:dyDescent="0.3">
      <c r="A17" s="365" t="s">
        <v>301</v>
      </c>
      <c r="B17" s="365"/>
      <c r="C17" s="365"/>
      <c r="D17" s="155"/>
      <c r="E17" s="155"/>
      <c r="F17" s="155"/>
      <c r="G17" s="155"/>
    </row>
    <row r="18" spans="1:8" s="107" customFormat="1" ht="135" customHeight="1" x14ac:dyDescent="0.3">
      <c r="A18" s="373" t="s">
        <v>304</v>
      </c>
      <c r="B18" s="374"/>
      <c r="C18" s="375"/>
      <c r="D18" s="155" t="s">
        <v>303</v>
      </c>
      <c r="E18" s="155"/>
      <c r="F18" s="155"/>
      <c r="G18" s="155"/>
    </row>
    <row r="19" spans="1:8" s="107" customFormat="1" ht="14.25" x14ac:dyDescent="0.3">
      <c r="B19" s="153"/>
      <c r="C19" s="153"/>
      <c r="D19" s="154"/>
      <c r="E19" s="154"/>
      <c r="F19" s="154"/>
      <c r="G19" s="154"/>
      <c r="H19" s="154"/>
    </row>
  </sheetData>
  <mergeCells count="21">
    <mergeCell ref="D13:D14"/>
    <mergeCell ref="E13:E14"/>
    <mergeCell ref="F13:F14"/>
    <mergeCell ref="G13:G14"/>
    <mergeCell ref="A17:C17"/>
    <mergeCell ref="A18:C18"/>
    <mergeCell ref="A11:C11"/>
    <mergeCell ref="A12:C12"/>
    <mergeCell ref="A13:C13"/>
    <mergeCell ref="A14:C14"/>
    <mergeCell ref="A15:C15"/>
    <mergeCell ref="A16:C16"/>
    <mergeCell ref="A7:C7"/>
    <mergeCell ref="A8:C8"/>
    <mergeCell ref="A9:C9"/>
    <mergeCell ref="A10:C10"/>
    <mergeCell ref="A2:G2"/>
    <mergeCell ref="D8:D9"/>
    <mergeCell ref="E8:E9"/>
    <mergeCell ref="F8:F9"/>
    <mergeCell ref="G8:G9"/>
  </mergeCells>
  <phoneticPr fontId="1" type="noConversion"/>
  <dataValidations disablePrompts="1" count="1">
    <dataValidation type="list" allowBlank="1" showInputMessage="1" showErrorMessage="1" sqref="E8 E10:E13 E15:E18">
      <formula1>"준수,미준수,해당사항 없음"</formula1>
    </dataValidation>
  </dataValidations>
  <pageMargins left="0.43" right="0.43" top="0.53" bottom="0.47" header="0.31496062992125984" footer="0.31496062992125984"/>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Normal="100" workbookViewId="0"/>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1.125" style="16" customWidth="1"/>
    <col min="7" max="7" width="9" style="16"/>
    <col min="8" max="16384" width="9" style="106"/>
  </cols>
  <sheetData>
    <row r="1" spans="1:6" ht="13.5" x14ac:dyDescent="0.3">
      <c r="A1" s="16"/>
      <c r="B1" s="16"/>
      <c r="C1" s="16"/>
      <c r="D1" s="16"/>
    </row>
    <row r="2" spans="1:6" ht="18.75" x14ac:dyDescent="0.3">
      <c r="A2" s="336" t="s">
        <v>343</v>
      </c>
      <c r="B2" s="336"/>
      <c r="C2" s="336"/>
      <c r="D2" s="336"/>
      <c r="E2" s="336"/>
      <c r="F2" s="336"/>
    </row>
    <row r="3" spans="1:6" s="107" customFormat="1" ht="24.75" x14ac:dyDescent="0.15">
      <c r="A3" s="107" ph="1"/>
      <c r="B3" s="107" ph="1"/>
      <c r="C3" s="108"/>
      <c r="D3" s="108"/>
    </row>
    <row r="4" spans="1:6" s="107" customFormat="1" ht="24" customHeight="1" x14ac:dyDescent="0.15">
      <c r="A4" s="109" t="s">
        <v>33</v>
      </c>
      <c r="B4" s="110"/>
      <c r="C4" s="111" t="s">
        <v>34</v>
      </c>
      <c r="D4" s="112"/>
      <c r="E4" s="113" t="s">
        <v>100</v>
      </c>
      <c r="F4" s="114"/>
    </row>
    <row r="5" spans="1:6" s="107" customFormat="1" ht="24" customHeight="1" x14ac:dyDescent="0.15">
      <c r="A5" s="109" t="s">
        <v>101</v>
      </c>
      <c r="B5" s="115"/>
      <c r="C5" s="113" t="s">
        <v>36</v>
      </c>
      <c r="D5" s="112"/>
      <c r="E5" s="113" t="s">
        <v>35</v>
      </c>
      <c r="F5" s="116"/>
    </row>
    <row r="6" spans="1:6" s="107" customFormat="1" ht="24.75" x14ac:dyDescent="0.15">
      <c r="A6" s="117"/>
      <c r="B6" s="117"/>
      <c r="C6" s="107" ph="1"/>
      <c r="D6" s="107" ph="1"/>
    </row>
    <row r="7" spans="1:6" s="107" customFormat="1" ht="27.75" customHeight="1" x14ac:dyDescent="0.3">
      <c r="A7" s="382" t="s">
        <v>102</v>
      </c>
      <c r="B7" s="383"/>
      <c r="C7" s="384"/>
      <c r="D7" s="118" t="s">
        <v>103</v>
      </c>
      <c r="E7" s="119" t="s">
        <v>104</v>
      </c>
      <c r="F7" s="119" t="s">
        <v>105</v>
      </c>
    </row>
    <row r="8" spans="1:6" s="107" customFormat="1" ht="27.75" customHeight="1" x14ac:dyDescent="0.3">
      <c r="A8" s="379" t="s">
        <v>203</v>
      </c>
      <c r="B8" s="380"/>
      <c r="C8" s="380"/>
      <c r="D8" s="380"/>
      <c r="E8" s="380"/>
      <c r="F8" s="381"/>
    </row>
    <row r="9" spans="1:6" s="107" customFormat="1" ht="117" customHeight="1" x14ac:dyDescent="0.3">
      <c r="A9" s="335" t="s">
        <v>204</v>
      </c>
      <c r="B9" s="335"/>
      <c r="C9" s="335"/>
      <c r="D9" s="121" t="s">
        <v>205</v>
      </c>
      <c r="E9" s="120"/>
      <c r="F9" s="120"/>
    </row>
    <row r="10" spans="1:6" s="107" customFormat="1" ht="88.5" customHeight="1" x14ac:dyDescent="0.3">
      <c r="A10" s="335" t="s">
        <v>206</v>
      </c>
      <c r="B10" s="335"/>
      <c r="C10" s="335"/>
      <c r="D10" s="121" t="s">
        <v>205</v>
      </c>
      <c r="E10" s="120"/>
      <c r="F10" s="120"/>
    </row>
    <row r="11" spans="1:6" s="107" customFormat="1" ht="81" customHeight="1" x14ac:dyDescent="0.3">
      <c r="A11" s="335" t="s">
        <v>209</v>
      </c>
      <c r="B11" s="335"/>
      <c r="C11" s="335"/>
      <c r="D11" s="121" t="s">
        <v>207</v>
      </c>
      <c r="E11" s="120"/>
      <c r="F11" s="120"/>
    </row>
    <row r="12" spans="1:6" s="107" customFormat="1" ht="99" customHeight="1" x14ac:dyDescent="0.3">
      <c r="A12" s="335" t="s">
        <v>210</v>
      </c>
      <c r="B12" s="335"/>
      <c r="C12" s="335"/>
      <c r="D12" s="121" t="s">
        <v>205</v>
      </c>
      <c r="E12" s="120"/>
      <c r="F12" s="120"/>
    </row>
    <row r="13" spans="1:6" s="107" customFormat="1" ht="26.25" customHeight="1" x14ac:dyDescent="0.3">
      <c r="A13" s="379" t="s">
        <v>208</v>
      </c>
      <c r="B13" s="380"/>
      <c r="C13" s="380"/>
      <c r="D13" s="380"/>
      <c r="E13" s="380"/>
      <c r="F13" s="381"/>
    </row>
    <row r="14" spans="1:6" s="107" customFormat="1" ht="246" customHeight="1" x14ac:dyDescent="0.3">
      <c r="A14" s="335" t="s">
        <v>211</v>
      </c>
      <c r="B14" s="335"/>
      <c r="C14" s="335"/>
      <c r="D14" s="121" t="s">
        <v>207</v>
      </c>
      <c r="E14" s="120"/>
      <c r="F14" s="120"/>
    </row>
    <row r="15" spans="1:6" s="107" customFormat="1" ht="133.5" customHeight="1" x14ac:dyDescent="0.3">
      <c r="A15" s="340" t="s">
        <v>212</v>
      </c>
      <c r="B15" s="340"/>
      <c r="C15" s="340"/>
      <c r="D15" s="159" t="s">
        <v>522</v>
      </c>
      <c r="E15" s="120"/>
      <c r="F15" s="120"/>
    </row>
    <row r="16" spans="1:6" s="107" customFormat="1" ht="27" customHeight="1" x14ac:dyDescent="0.3">
      <c r="A16" s="379" t="s">
        <v>213</v>
      </c>
      <c r="B16" s="380"/>
      <c r="C16" s="380"/>
      <c r="D16" s="380"/>
      <c r="E16" s="380"/>
      <c r="F16" s="381"/>
    </row>
    <row r="17" spans="1:6" s="107" customFormat="1" ht="87.75" customHeight="1" x14ac:dyDescent="0.3">
      <c r="A17" s="335" t="s">
        <v>215</v>
      </c>
      <c r="B17" s="335"/>
      <c r="C17" s="335"/>
      <c r="D17" s="121" t="s">
        <v>214</v>
      </c>
      <c r="E17" s="120"/>
      <c r="F17" s="120"/>
    </row>
    <row r="18" spans="1:6" ht="29.25" customHeight="1" x14ac:dyDescent="0.3">
      <c r="A18" s="379" t="s">
        <v>530</v>
      </c>
      <c r="B18" s="380"/>
      <c r="C18" s="380"/>
      <c r="D18" s="380"/>
      <c r="E18" s="380"/>
      <c r="F18" s="381"/>
    </row>
    <row r="19" spans="1:6" ht="55.5" customHeight="1" x14ac:dyDescent="0.3">
      <c r="A19" s="335" t="s">
        <v>531</v>
      </c>
      <c r="B19" s="335"/>
      <c r="C19" s="335"/>
      <c r="D19" s="121" t="s">
        <v>534</v>
      </c>
      <c r="E19" s="120"/>
      <c r="F19" s="120"/>
    </row>
    <row r="20" spans="1:6" ht="87" customHeight="1" x14ac:dyDescent="0.3">
      <c r="A20" s="335" t="s">
        <v>532</v>
      </c>
      <c r="B20" s="335"/>
      <c r="C20" s="335"/>
      <c r="D20" s="121" t="s">
        <v>534</v>
      </c>
      <c r="E20" s="120"/>
      <c r="F20" s="120"/>
    </row>
    <row r="21" spans="1:6" ht="55.5" customHeight="1" x14ac:dyDescent="0.3">
      <c r="A21" s="335" t="s">
        <v>533</v>
      </c>
      <c r="B21" s="335"/>
      <c r="C21" s="335"/>
      <c r="D21" s="121" t="s">
        <v>534</v>
      </c>
      <c r="E21" s="120"/>
      <c r="F21" s="120"/>
    </row>
    <row r="22" spans="1:6" ht="13.5" x14ac:dyDescent="0.3">
      <c r="A22" s="16"/>
      <c r="B22" s="16"/>
      <c r="C22" s="16"/>
      <c r="D22" s="16"/>
    </row>
    <row r="23" spans="1:6" ht="13.5" x14ac:dyDescent="0.3">
      <c r="A23" s="16"/>
      <c r="B23" s="16"/>
      <c r="C23" s="16"/>
      <c r="D23" s="16"/>
    </row>
    <row r="24" spans="1:6" ht="13.5" x14ac:dyDescent="0.3">
      <c r="A24" s="16"/>
      <c r="B24" s="16"/>
      <c r="C24" s="16"/>
      <c r="D24" s="16"/>
    </row>
    <row r="25" spans="1:6" ht="13.5" x14ac:dyDescent="0.3">
      <c r="A25" s="16"/>
      <c r="B25" s="16"/>
      <c r="C25" s="16"/>
      <c r="D25" s="16"/>
    </row>
    <row r="26" spans="1:6" ht="13.5" x14ac:dyDescent="0.3">
      <c r="A26" s="16"/>
      <c r="B26" s="16"/>
      <c r="C26" s="16"/>
      <c r="D26" s="16"/>
    </row>
    <row r="27" spans="1:6" ht="13.5" x14ac:dyDescent="0.3">
      <c r="A27" s="16"/>
      <c r="B27" s="16"/>
      <c r="C27" s="16"/>
      <c r="D27" s="16"/>
    </row>
    <row r="28" spans="1:6" ht="13.5" x14ac:dyDescent="0.3">
      <c r="A28" s="16"/>
      <c r="B28" s="16"/>
      <c r="C28" s="16"/>
      <c r="D28" s="16"/>
    </row>
    <row r="29" spans="1:6" ht="13.5" x14ac:dyDescent="0.3">
      <c r="A29" s="16"/>
      <c r="B29" s="16"/>
      <c r="C29" s="16"/>
      <c r="D29" s="16"/>
    </row>
    <row r="30" spans="1:6" ht="13.5" x14ac:dyDescent="0.3">
      <c r="A30" s="16"/>
      <c r="B30" s="16"/>
      <c r="C30" s="16"/>
      <c r="D30" s="16"/>
    </row>
    <row r="31" spans="1:6" ht="13.5" x14ac:dyDescent="0.3">
      <c r="A31" s="16"/>
      <c r="B31" s="16"/>
      <c r="C31" s="16"/>
      <c r="D31" s="16"/>
    </row>
    <row r="32" spans="1:6" ht="13.5" x14ac:dyDescent="0.3">
      <c r="A32" s="16"/>
      <c r="B32" s="16"/>
      <c r="C32" s="16"/>
      <c r="D32" s="16"/>
    </row>
    <row r="33" spans="1:4" ht="13.5" x14ac:dyDescent="0.3">
      <c r="A33" s="16"/>
      <c r="B33" s="16"/>
      <c r="C33" s="16"/>
      <c r="D33" s="16"/>
    </row>
    <row r="34" spans="1:4" ht="13.5" x14ac:dyDescent="0.3">
      <c r="A34" s="16"/>
      <c r="B34" s="16"/>
      <c r="C34" s="16"/>
      <c r="D34" s="16"/>
    </row>
    <row r="35" spans="1:4" ht="13.5" x14ac:dyDescent="0.3">
      <c r="A35" s="16"/>
      <c r="B35" s="16"/>
      <c r="C35" s="16"/>
      <c r="D35" s="16"/>
    </row>
    <row r="36" spans="1:4" ht="13.5" x14ac:dyDescent="0.3">
      <c r="A36" s="16"/>
      <c r="B36" s="16"/>
      <c r="C36" s="16"/>
      <c r="D36" s="16"/>
    </row>
    <row r="37" spans="1:4" ht="13.5" x14ac:dyDescent="0.3">
      <c r="A37" s="16"/>
      <c r="B37" s="16"/>
      <c r="C37" s="16"/>
      <c r="D37" s="16"/>
    </row>
    <row r="38" spans="1:4" ht="13.5" x14ac:dyDescent="0.3">
      <c r="A38" s="16"/>
      <c r="B38" s="16"/>
      <c r="C38" s="16"/>
      <c r="D38" s="16"/>
    </row>
    <row r="39" spans="1:4" ht="13.5" x14ac:dyDescent="0.3">
      <c r="A39" s="16"/>
      <c r="B39" s="16"/>
      <c r="C39" s="16"/>
      <c r="D39" s="16"/>
    </row>
    <row r="40" spans="1:4" ht="13.5" x14ac:dyDescent="0.3">
      <c r="A40" s="16"/>
      <c r="B40" s="16"/>
      <c r="C40" s="16"/>
      <c r="D40" s="16"/>
    </row>
    <row r="41" spans="1:4" ht="13.5" x14ac:dyDescent="0.3">
      <c r="A41" s="16"/>
      <c r="B41" s="16"/>
      <c r="C41" s="16"/>
      <c r="D41" s="16"/>
    </row>
    <row r="42" spans="1:4" ht="13.5" x14ac:dyDescent="0.3">
      <c r="A42" s="16"/>
      <c r="B42" s="16"/>
      <c r="C42" s="16"/>
      <c r="D42" s="16"/>
    </row>
    <row r="43" spans="1:4" ht="13.5" x14ac:dyDescent="0.3">
      <c r="A43" s="16"/>
      <c r="B43" s="16"/>
      <c r="C43" s="16"/>
      <c r="D43" s="16"/>
    </row>
    <row r="44" spans="1:4" ht="13.5" x14ac:dyDescent="0.3">
      <c r="A44" s="16"/>
      <c r="B44" s="16"/>
      <c r="C44" s="16"/>
      <c r="D44" s="16"/>
    </row>
    <row r="45" spans="1:4" ht="13.5" x14ac:dyDescent="0.3">
      <c r="A45" s="16"/>
      <c r="B45" s="16"/>
      <c r="C45" s="16"/>
      <c r="D45" s="16"/>
    </row>
    <row r="46" spans="1:4" ht="13.5" x14ac:dyDescent="0.3">
      <c r="A46" s="16"/>
      <c r="B46" s="16"/>
      <c r="C46" s="16"/>
      <c r="D46" s="16"/>
    </row>
    <row r="47" spans="1:4" ht="13.5" x14ac:dyDescent="0.3">
      <c r="A47" s="16"/>
      <c r="B47" s="16"/>
      <c r="C47" s="16"/>
      <c r="D47" s="16"/>
    </row>
    <row r="48" spans="1:4" ht="13.5" x14ac:dyDescent="0.3">
      <c r="A48" s="16"/>
      <c r="B48" s="16"/>
      <c r="C48" s="16"/>
      <c r="D48" s="16"/>
    </row>
    <row r="49" spans="1:4" ht="13.5" x14ac:dyDescent="0.3">
      <c r="A49" s="16"/>
      <c r="B49" s="16"/>
      <c r="C49" s="16"/>
      <c r="D49" s="16"/>
    </row>
    <row r="50" spans="1:4" ht="13.5" x14ac:dyDescent="0.3">
      <c r="A50" s="16"/>
      <c r="B50" s="16"/>
      <c r="C50" s="16"/>
      <c r="D50" s="16"/>
    </row>
    <row r="51" spans="1:4" ht="13.5" x14ac:dyDescent="0.3">
      <c r="A51" s="16"/>
      <c r="B51" s="16"/>
      <c r="C51" s="16"/>
      <c r="D51" s="16"/>
    </row>
    <row r="52" spans="1:4" ht="13.5" x14ac:dyDescent="0.3">
      <c r="A52" s="16"/>
      <c r="B52" s="16"/>
      <c r="C52" s="16"/>
      <c r="D52" s="16"/>
    </row>
    <row r="53" spans="1:4" ht="13.5" x14ac:dyDescent="0.3">
      <c r="A53" s="16"/>
      <c r="B53" s="16"/>
      <c r="C53" s="16"/>
      <c r="D53" s="16"/>
    </row>
    <row r="54" spans="1:4" ht="13.5" x14ac:dyDescent="0.3">
      <c r="A54" s="16"/>
      <c r="B54" s="16"/>
      <c r="C54" s="16"/>
      <c r="D54" s="16"/>
    </row>
    <row r="55" spans="1:4" ht="13.5" x14ac:dyDescent="0.3">
      <c r="A55" s="16"/>
      <c r="B55" s="16"/>
      <c r="C55" s="16"/>
      <c r="D55" s="16"/>
    </row>
    <row r="56" spans="1:4" ht="13.5" x14ac:dyDescent="0.3">
      <c r="A56" s="16"/>
      <c r="B56" s="16"/>
      <c r="C56" s="16"/>
      <c r="D56" s="16"/>
    </row>
    <row r="57" spans="1:4" ht="13.5" x14ac:dyDescent="0.3">
      <c r="A57" s="16"/>
      <c r="B57" s="16"/>
      <c r="C57" s="16"/>
      <c r="D57" s="16"/>
    </row>
    <row r="58" spans="1:4" ht="13.5" x14ac:dyDescent="0.3">
      <c r="A58" s="16"/>
      <c r="B58" s="16"/>
      <c r="C58" s="16"/>
      <c r="D58" s="16"/>
    </row>
    <row r="59" spans="1:4" ht="13.5" x14ac:dyDescent="0.3">
      <c r="A59" s="16"/>
      <c r="B59" s="16"/>
      <c r="C59" s="16"/>
      <c r="D59" s="16"/>
    </row>
    <row r="60" spans="1:4" ht="13.5" x14ac:dyDescent="0.3">
      <c r="A60" s="16"/>
      <c r="B60" s="16"/>
      <c r="C60" s="16"/>
      <c r="D60" s="16"/>
    </row>
    <row r="61" spans="1:4" ht="13.5" x14ac:dyDescent="0.3">
      <c r="A61" s="16"/>
      <c r="B61" s="16"/>
      <c r="C61" s="16"/>
      <c r="D61" s="16"/>
    </row>
    <row r="62" spans="1:4" ht="13.5" x14ac:dyDescent="0.3">
      <c r="A62" s="16"/>
      <c r="B62" s="16"/>
      <c r="C62" s="16"/>
      <c r="D62" s="16"/>
    </row>
    <row r="63" spans="1:4" ht="13.5" x14ac:dyDescent="0.3">
      <c r="A63" s="16"/>
      <c r="B63" s="16"/>
      <c r="C63" s="16"/>
      <c r="D63" s="16"/>
    </row>
    <row r="64" spans="1:4" ht="13.5" x14ac:dyDescent="0.3">
      <c r="A64" s="16"/>
      <c r="B64" s="16"/>
      <c r="C64" s="16"/>
      <c r="D64" s="16"/>
    </row>
    <row r="65" spans="1:4" ht="13.5" x14ac:dyDescent="0.3">
      <c r="A65" s="16"/>
      <c r="B65" s="16"/>
      <c r="C65" s="16"/>
      <c r="D65" s="16"/>
    </row>
    <row r="66" spans="1:4" ht="13.5" x14ac:dyDescent="0.3">
      <c r="A66" s="16"/>
      <c r="B66" s="16"/>
      <c r="C66" s="16"/>
      <c r="D66" s="16"/>
    </row>
    <row r="67" spans="1:4" ht="13.5" x14ac:dyDescent="0.3">
      <c r="A67" s="16"/>
      <c r="B67" s="16"/>
      <c r="C67" s="16"/>
      <c r="D67" s="16"/>
    </row>
    <row r="68" spans="1:4" ht="13.5" x14ac:dyDescent="0.3">
      <c r="A68" s="16"/>
      <c r="B68" s="16"/>
      <c r="C68" s="16"/>
      <c r="D68" s="16"/>
    </row>
    <row r="69" spans="1:4" ht="13.5" x14ac:dyDescent="0.3">
      <c r="A69" s="16"/>
      <c r="B69" s="16"/>
      <c r="C69" s="16"/>
      <c r="D69" s="16"/>
    </row>
    <row r="70" spans="1:4" ht="13.5" x14ac:dyDescent="0.3">
      <c r="A70" s="16"/>
      <c r="B70" s="16"/>
      <c r="C70" s="16"/>
      <c r="D70" s="16"/>
    </row>
    <row r="71" spans="1:4" ht="13.5" x14ac:dyDescent="0.3">
      <c r="A71" s="16"/>
      <c r="B71" s="16"/>
      <c r="C71" s="16"/>
      <c r="D71" s="16"/>
    </row>
    <row r="72" spans="1:4" ht="13.5" x14ac:dyDescent="0.3">
      <c r="A72" s="16"/>
      <c r="B72" s="16"/>
      <c r="C72" s="16"/>
      <c r="D72" s="16"/>
    </row>
    <row r="73" spans="1:4" ht="13.5" x14ac:dyDescent="0.3">
      <c r="A73" s="16"/>
      <c r="B73" s="16"/>
      <c r="C73" s="16"/>
      <c r="D73" s="16"/>
    </row>
    <row r="74" spans="1:4" ht="13.5" x14ac:dyDescent="0.3">
      <c r="A74" s="16"/>
      <c r="B74" s="16"/>
      <c r="C74" s="16"/>
      <c r="D74" s="16"/>
    </row>
    <row r="75" spans="1:4" ht="13.5" x14ac:dyDescent="0.3">
      <c r="A75" s="16"/>
      <c r="B75" s="16"/>
      <c r="C75" s="16"/>
      <c r="D75" s="16"/>
    </row>
    <row r="76" spans="1:4" ht="13.5" x14ac:dyDescent="0.3">
      <c r="A76" s="16"/>
      <c r="B76" s="16"/>
      <c r="C76" s="16"/>
      <c r="D76" s="16"/>
    </row>
    <row r="77" spans="1:4" ht="13.5" x14ac:dyDescent="0.3">
      <c r="A77" s="16"/>
      <c r="B77" s="16"/>
      <c r="C77" s="16"/>
      <c r="D77" s="16"/>
    </row>
    <row r="78" spans="1:4" ht="13.5" x14ac:dyDescent="0.3">
      <c r="A78" s="16"/>
      <c r="B78" s="16"/>
      <c r="C78" s="16"/>
      <c r="D78" s="16"/>
    </row>
    <row r="79" spans="1:4" ht="13.5" x14ac:dyDescent="0.3">
      <c r="A79" s="16"/>
      <c r="B79" s="16"/>
      <c r="C79" s="16"/>
      <c r="D79" s="16"/>
    </row>
    <row r="80" spans="1:4" ht="13.5" x14ac:dyDescent="0.3">
      <c r="A80" s="16"/>
      <c r="B80" s="16"/>
      <c r="C80" s="16"/>
      <c r="D80" s="16"/>
    </row>
    <row r="81" spans="1:4" ht="13.5" x14ac:dyDescent="0.3">
      <c r="A81" s="16"/>
      <c r="B81" s="16"/>
      <c r="C81" s="16"/>
      <c r="D81" s="16"/>
    </row>
    <row r="82" spans="1:4" ht="13.5" x14ac:dyDescent="0.3">
      <c r="A82" s="16"/>
      <c r="B82" s="16"/>
      <c r="C82" s="16"/>
      <c r="D82" s="16"/>
    </row>
    <row r="83" spans="1:4" ht="13.5" x14ac:dyDescent="0.3">
      <c r="A83" s="16"/>
      <c r="B83" s="16"/>
      <c r="C83" s="16"/>
      <c r="D83" s="16"/>
    </row>
    <row r="84" spans="1:4" ht="13.5" x14ac:dyDescent="0.3">
      <c r="A84" s="16"/>
      <c r="B84" s="16"/>
      <c r="C84" s="16"/>
      <c r="D84" s="16"/>
    </row>
    <row r="85" spans="1:4" ht="13.5" x14ac:dyDescent="0.3">
      <c r="A85" s="16"/>
      <c r="B85" s="16"/>
      <c r="C85" s="16"/>
      <c r="D85" s="16"/>
    </row>
    <row r="86" spans="1:4" ht="13.5" x14ac:dyDescent="0.3">
      <c r="A86" s="16"/>
      <c r="B86" s="16"/>
      <c r="C86" s="16"/>
      <c r="D86" s="16"/>
    </row>
    <row r="87" spans="1:4" ht="13.5" x14ac:dyDescent="0.3">
      <c r="A87" s="16"/>
      <c r="B87" s="16"/>
      <c r="C87" s="16"/>
      <c r="D87" s="16"/>
    </row>
    <row r="88" spans="1:4" ht="13.5" x14ac:dyDescent="0.3">
      <c r="A88" s="16"/>
      <c r="B88" s="16"/>
      <c r="C88" s="16"/>
      <c r="D88" s="16"/>
    </row>
    <row r="89" spans="1:4" ht="13.5" x14ac:dyDescent="0.3">
      <c r="A89" s="16"/>
      <c r="B89" s="16"/>
      <c r="C89" s="16"/>
      <c r="D89" s="16"/>
    </row>
    <row r="90" spans="1:4" ht="13.5" x14ac:dyDescent="0.3">
      <c r="A90" s="16"/>
      <c r="B90" s="16"/>
      <c r="C90" s="16"/>
      <c r="D90" s="16"/>
    </row>
    <row r="91" spans="1:4" ht="13.5" x14ac:dyDescent="0.3">
      <c r="A91" s="16"/>
      <c r="B91" s="16"/>
      <c r="C91" s="16"/>
      <c r="D91" s="16"/>
    </row>
    <row r="92" spans="1:4" ht="13.5" x14ac:dyDescent="0.3">
      <c r="A92" s="16"/>
      <c r="B92" s="16"/>
      <c r="C92" s="16"/>
      <c r="D92" s="16"/>
    </row>
    <row r="93" spans="1:4" ht="13.5" x14ac:dyDescent="0.3">
      <c r="A93" s="16"/>
      <c r="B93" s="16"/>
      <c r="C93" s="16"/>
      <c r="D93" s="16"/>
    </row>
    <row r="94" spans="1:4" ht="13.5" x14ac:dyDescent="0.3">
      <c r="A94" s="16"/>
      <c r="B94" s="16"/>
      <c r="C94" s="16"/>
      <c r="D94" s="16"/>
    </row>
    <row r="95" spans="1:4" ht="13.5" x14ac:dyDescent="0.3">
      <c r="A95" s="16"/>
      <c r="B95" s="16"/>
      <c r="C95" s="16"/>
      <c r="D95" s="16"/>
    </row>
    <row r="96" spans="1:4" ht="13.5" x14ac:dyDescent="0.3">
      <c r="A96" s="16"/>
      <c r="B96" s="16"/>
      <c r="C96" s="16"/>
      <c r="D96" s="16"/>
    </row>
    <row r="97" spans="1:4" ht="13.5" x14ac:dyDescent="0.3">
      <c r="A97" s="16"/>
      <c r="B97" s="16"/>
      <c r="C97" s="16"/>
      <c r="D97" s="16"/>
    </row>
    <row r="98" spans="1:4" ht="13.5" x14ac:dyDescent="0.3">
      <c r="A98" s="16"/>
      <c r="B98" s="16"/>
      <c r="C98" s="16"/>
      <c r="D98" s="16"/>
    </row>
    <row r="99" spans="1:4" ht="13.5" x14ac:dyDescent="0.3">
      <c r="A99" s="16"/>
      <c r="B99" s="16"/>
      <c r="C99" s="16"/>
      <c r="D99" s="16"/>
    </row>
    <row r="100" spans="1:4" ht="13.5" x14ac:dyDescent="0.3">
      <c r="A100" s="16"/>
      <c r="B100" s="16"/>
      <c r="C100" s="16"/>
      <c r="D100" s="16"/>
    </row>
    <row r="101" spans="1:4" ht="13.5" x14ac:dyDescent="0.3">
      <c r="A101" s="16"/>
      <c r="B101" s="16"/>
      <c r="C101" s="16"/>
      <c r="D101" s="16"/>
    </row>
    <row r="102" spans="1:4" ht="13.5" x14ac:dyDescent="0.3">
      <c r="A102" s="16"/>
      <c r="B102" s="16"/>
      <c r="C102" s="16"/>
      <c r="D102" s="16"/>
    </row>
    <row r="103" spans="1:4" ht="13.5" x14ac:dyDescent="0.3">
      <c r="A103" s="16"/>
      <c r="B103" s="16"/>
      <c r="C103" s="16"/>
      <c r="D103" s="16"/>
    </row>
    <row r="104" spans="1:4" ht="13.5" x14ac:dyDescent="0.3">
      <c r="A104" s="16"/>
      <c r="B104" s="16"/>
      <c r="C104" s="16"/>
      <c r="D104" s="16"/>
    </row>
    <row r="105" spans="1:4" ht="13.5" x14ac:dyDescent="0.3">
      <c r="A105" s="16"/>
      <c r="B105" s="16"/>
      <c r="C105" s="16"/>
      <c r="D105" s="16"/>
    </row>
    <row r="106" spans="1:4" ht="13.5" x14ac:dyDescent="0.3">
      <c r="A106" s="16"/>
      <c r="B106" s="16"/>
      <c r="C106" s="16"/>
      <c r="D106" s="16"/>
    </row>
    <row r="107" spans="1:4" ht="13.5" x14ac:dyDescent="0.3">
      <c r="A107" s="16"/>
      <c r="B107" s="16"/>
      <c r="C107" s="16"/>
      <c r="D107" s="16"/>
    </row>
    <row r="108" spans="1:4" ht="13.5" x14ac:dyDescent="0.3">
      <c r="A108" s="16"/>
      <c r="B108" s="16"/>
      <c r="C108" s="16"/>
      <c r="D108" s="16"/>
    </row>
    <row r="109" spans="1:4" ht="13.5" x14ac:dyDescent="0.3">
      <c r="A109" s="16"/>
      <c r="B109" s="16"/>
      <c r="C109" s="16"/>
      <c r="D109" s="16"/>
    </row>
  </sheetData>
  <mergeCells count="16">
    <mergeCell ref="A18:F18"/>
    <mergeCell ref="A19:C19"/>
    <mergeCell ref="A20:C20"/>
    <mergeCell ref="A21:C21"/>
    <mergeCell ref="A14:C14"/>
    <mergeCell ref="A15:C15"/>
    <mergeCell ref="A17:C17"/>
    <mergeCell ref="A16:F16"/>
    <mergeCell ref="A12:C12"/>
    <mergeCell ref="A8:F8"/>
    <mergeCell ref="A13:F13"/>
    <mergeCell ref="A2:F2"/>
    <mergeCell ref="A7:C7"/>
    <mergeCell ref="A9:C9"/>
    <mergeCell ref="A10:C10"/>
    <mergeCell ref="A11:C1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4"/>
  <sheetViews>
    <sheetView showGridLines="0" view="pageBreakPreview" zoomScale="85" zoomScaleNormal="85" zoomScaleSheetLayoutView="85" workbookViewId="0"/>
  </sheetViews>
  <sheetFormatPr defaultColWidth="8.375" defaultRowHeight="13.5" x14ac:dyDescent="0.25"/>
  <cols>
    <col min="1" max="1" width="2.125" style="11" customWidth="1"/>
    <col min="2" max="2" width="20.5" style="11" customWidth="1"/>
    <col min="3" max="3" width="15.625" style="9" customWidth="1"/>
    <col min="4" max="4" width="14.125" style="9" customWidth="1"/>
    <col min="5" max="5" width="14" style="10" customWidth="1"/>
    <col min="6" max="6" width="51.25" style="10" customWidth="1"/>
    <col min="7" max="7" width="13.375" style="9" customWidth="1"/>
    <col min="8" max="8" width="16.375" style="9" bestFit="1" customWidth="1"/>
    <col min="9" max="9" width="13.375" style="9" customWidth="1"/>
    <col min="10" max="11" width="5.5" style="9" customWidth="1"/>
    <col min="12" max="22" width="5.5" style="11" customWidth="1"/>
    <col min="23" max="16384" width="8.375" style="11"/>
  </cols>
  <sheetData>
    <row r="1" spans="1:22" ht="30.75" customHeight="1" x14ac:dyDescent="0.25">
      <c r="A1" s="123" t="s">
        <v>216</v>
      </c>
      <c r="B1"/>
      <c r="D1" s="10"/>
      <c r="F1" s="9"/>
    </row>
    <row r="2" spans="1:22" x14ac:dyDescent="0.25">
      <c r="B2" s="9"/>
      <c r="D2" s="10"/>
      <c r="F2" s="9"/>
    </row>
    <row r="3" spans="1:22" x14ac:dyDescent="0.25">
      <c r="B3" s="9"/>
      <c r="D3" s="10"/>
      <c r="F3" s="9"/>
    </row>
    <row r="4" spans="1:22" x14ac:dyDescent="0.25">
      <c r="B4" s="9"/>
      <c r="D4" s="10"/>
      <c r="F4" s="9"/>
    </row>
    <row r="5" spans="1:22" x14ac:dyDescent="0.25">
      <c r="B5" s="9"/>
      <c r="D5" s="10"/>
      <c r="F5" s="9"/>
    </row>
    <row r="6" spans="1:22" x14ac:dyDescent="0.25">
      <c r="B6" s="9"/>
      <c r="D6" s="10"/>
      <c r="F6" s="9"/>
    </row>
    <row r="7" spans="1:22" x14ac:dyDescent="0.25">
      <c r="B7" s="9"/>
      <c r="D7" s="10"/>
      <c r="F7" s="9"/>
    </row>
    <row r="9" spans="1:22" ht="18" customHeight="1" x14ac:dyDescent="0.25">
      <c r="B9" s="15" t="s">
        <v>39</v>
      </c>
      <c r="D9" s="14"/>
      <c r="E9" s="144" t="s">
        <v>241</v>
      </c>
    </row>
    <row r="10" spans="1:22" ht="18" customHeight="1" x14ac:dyDescent="0.25">
      <c r="B10" s="11" t="s">
        <v>40</v>
      </c>
      <c r="D10" s="17"/>
      <c r="E10" s="144" t="s">
        <v>241</v>
      </c>
      <c r="F10" s="13"/>
      <c r="G10" s="12"/>
      <c r="H10" s="12"/>
      <c r="I10" s="12"/>
      <c r="J10" s="12"/>
      <c r="K10" s="12"/>
    </row>
    <row r="11" spans="1:22" ht="18" customHeight="1" x14ac:dyDescent="0.25">
      <c r="B11" s="11" t="s">
        <v>41</v>
      </c>
      <c r="D11" s="14"/>
      <c r="E11" s="144" t="s">
        <v>242</v>
      </c>
    </row>
    <row r="14" spans="1:22" s="145" customFormat="1" ht="21.75" customHeight="1" x14ac:dyDescent="0.3">
      <c r="B14" s="389" t="s">
        <v>523</v>
      </c>
      <c r="C14" s="392" t="s">
        <v>37</v>
      </c>
      <c r="D14" s="160" t="s">
        <v>243</v>
      </c>
      <c r="E14" s="400" t="s">
        <v>328</v>
      </c>
      <c r="F14" s="387"/>
      <c r="G14" s="397" t="s">
        <v>360</v>
      </c>
      <c r="H14" s="397" t="s">
        <v>331</v>
      </c>
      <c r="I14" s="397" t="s">
        <v>332</v>
      </c>
      <c r="J14" s="386" t="s">
        <v>623</v>
      </c>
      <c r="K14" s="387"/>
      <c r="L14" s="387"/>
      <c r="M14" s="387"/>
      <c r="N14" s="387"/>
      <c r="O14" s="387"/>
      <c r="P14" s="387"/>
      <c r="Q14" s="387"/>
      <c r="R14" s="387"/>
      <c r="S14" s="387"/>
      <c r="T14" s="387"/>
      <c r="U14" s="387"/>
      <c r="V14" s="388"/>
    </row>
    <row r="15" spans="1:22" s="145" customFormat="1" ht="26.25" customHeight="1" x14ac:dyDescent="0.3">
      <c r="B15" s="390"/>
      <c r="C15" s="393"/>
      <c r="D15" s="395" t="s">
        <v>330</v>
      </c>
      <c r="E15" s="395" t="s">
        <v>329</v>
      </c>
      <c r="F15" s="395" t="s">
        <v>524</v>
      </c>
      <c r="G15" s="398"/>
      <c r="H15" s="398"/>
      <c r="I15" s="398"/>
      <c r="J15" s="385" t="s">
        <v>346</v>
      </c>
      <c r="K15" s="385"/>
      <c r="L15" s="385"/>
      <c r="M15" s="385"/>
      <c r="N15" s="385"/>
      <c r="O15" s="385" t="s">
        <v>353</v>
      </c>
      <c r="P15" s="385"/>
      <c r="Q15" s="385"/>
      <c r="R15" s="385"/>
      <c r="S15" s="385" t="s">
        <v>354</v>
      </c>
      <c r="T15" s="385"/>
      <c r="U15" s="385"/>
      <c r="V15" s="385"/>
    </row>
    <row r="16" spans="1:22" s="145" customFormat="1" ht="66" customHeight="1" x14ac:dyDescent="0.3">
      <c r="B16" s="391"/>
      <c r="C16" s="394"/>
      <c r="D16" s="396"/>
      <c r="E16" s="396"/>
      <c r="F16" s="396"/>
      <c r="G16" s="399"/>
      <c r="H16" s="399"/>
      <c r="I16" s="399"/>
      <c r="J16" s="170" t="s">
        <v>355</v>
      </c>
      <c r="K16" s="170" t="s">
        <v>347</v>
      </c>
      <c r="L16" s="170" t="s">
        <v>348</v>
      </c>
      <c r="M16" s="170" t="s">
        <v>356</v>
      </c>
      <c r="N16" s="170" t="s">
        <v>349</v>
      </c>
      <c r="O16" s="170" t="s">
        <v>350</v>
      </c>
      <c r="P16" s="170" t="s">
        <v>351</v>
      </c>
      <c r="Q16" s="170" t="s">
        <v>347</v>
      </c>
      <c r="R16" s="170" t="s">
        <v>352</v>
      </c>
      <c r="S16" s="170" t="s">
        <v>357</v>
      </c>
      <c r="T16" s="170" t="s">
        <v>347</v>
      </c>
      <c r="U16" s="170" t="s">
        <v>358</v>
      </c>
      <c r="V16" s="170" t="s">
        <v>359</v>
      </c>
    </row>
    <row r="17" spans="2:22" s="145" customFormat="1" ht="24" customHeight="1" x14ac:dyDescent="0.3">
      <c r="B17" s="146"/>
      <c r="C17" s="147"/>
      <c r="D17" s="148" t="str">
        <f>IF(C17&gt;=$D$11,"유의적","유의하지 않음")</f>
        <v>유의적</v>
      </c>
      <c r="E17" s="148"/>
      <c r="F17" s="148"/>
      <c r="G17" s="148"/>
      <c r="H17" s="148"/>
      <c r="I17" s="148" t="s">
        <v>38</v>
      </c>
      <c r="J17" s="169"/>
      <c r="K17" s="169"/>
      <c r="L17" s="169"/>
      <c r="M17" s="169"/>
      <c r="N17" s="169"/>
      <c r="O17" s="169"/>
      <c r="P17" s="169"/>
      <c r="Q17" s="169"/>
      <c r="R17" s="169"/>
      <c r="S17" s="169"/>
      <c r="T17" s="169"/>
      <c r="U17" s="146"/>
      <c r="V17" s="146"/>
    </row>
    <row r="18" spans="2:22" s="145" customFormat="1" ht="24" customHeight="1" x14ac:dyDescent="0.3">
      <c r="B18" s="146"/>
      <c r="C18" s="147"/>
      <c r="D18" s="148" t="str">
        <f t="shared" ref="D18:D26" si="0">IF(C18&gt;=$D$11,"유의적","유의하지 않음")</f>
        <v>유의적</v>
      </c>
      <c r="E18" s="148"/>
      <c r="F18" s="148"/>
      <c r="G18" s="148"/>
      <c r="H18" s="148"/>
      <c r="I18" s="148"/>
      <c r="J18" s="169"/>
      <c r="K18" s="169"/>
      <c r="L18" s="169"/>
      <c r="M18" s="169"/>
      <c r="N18" s="169"/>
      <c r="O18" s="169"/>
      <c r="P18" s="169"/>
      <c r="Q18" s="169"/>
      <c r="R18" s="169"/>
      <c r="S18" s="169"/>
      <c r="T18" s="169"/>
      <c r="U18" s="146"/>
      <c r="V18" s="146"/>
    </row>
    <row r="19" spans="2:22" s="145" customFormat="1" ht="24" customHeight="1" x14ac:dyDescent="0.3">
      <c r="B19" s="146"/>
      <c r="C19" s="147"/>
      <c r="D19" s="148" t="str">
        <f t="shared" si="0"/>
        <v>유의적</v>
      </c>
      <c r="E19" s="148"/>
      <c r="F19" s="148"/>
      <c r="G19" s="148"/>
      <c r="H19" s="148"/>
      <c r="I19" s="148"/>
      <c r="J19" s="169"/>
      <c r="K19" s="169"/>
      <c r="L19" s="169"/>
      <c r="M19" s="169"/>
      <c r="N19" s="169"/>
      <c r="O19" s="169"/>
      <c r="P19" s="169"/>
      <c r="Q19" s="169"/>
      <c r="R19" s="169"/>
      <c r="S19" s="169"/>
      <c r="T19" s="169"/>
      <c r="U19" s="146"/>
      <c r="V19" s="146"/>
    </row>
    <row r="20" spans="2:22" s="145" customFormat="1" ht="24" customHeight="1" x14ac:dyDescent="0.3">
      <c r="B20" s="146"/>
      <c r="C20" s="147"/>
      <c r="D20" s="148" t="str">
        <f t="shared" si="0"/>
        <v>유의적</v>
      </c>
      <c r="E20" s="148"/>
      <c r="F20" s="148"/>
      <c r="G20" s="148"/>
      <c r="H20" s="148"/>
      <c r="I20" s="148"/>
      <c r="J20" s="169"/>
      <c r="K20" s="169"/>
      <c r="L20" s="169"/>
      <c r="M20" s="169"/>
      <c r="N20" s="169"/>
      <c r="O20" s="169"/>
      <c r="P20" s="169"/>
      <c r="Q20" s="169"/>
      <c r="R20" s="169"/>
      <c r="S20" s="169"/>
      <c r="T20" s="169"/>
      <c r="U20" s="146"/>
      <c r="V20" s="146"/>
    </row>
    <row r="21" spans="2:22" s="145" customFormat="1" ht="24" customHeight="1" x14ac:dyDescent="0.3">
      <c r="B21" s="146"/>
      <c r="C21" s="147"/>
      <c r="D21" s="148" t="str">
        <f t="shared" si="0"/>
        <v>유의적</v>
      </c>
      <c r="E21" s="148"/>
      <c r="F21" s="148"/>
      <c r="G21" s="148"/>
      <c r="H21" s="148"/>
      <c r="I21" s="148"/>
      <c r="J21" s="169"/>
      <c r="K21" s="169"/>
      <c r="L21" s="169"/>
      <c r="M21" s="169"/>
      <c r="N21" s="169"/>
      <c r="O21" s="169"/>
      <c r="P21" s="169"/>
      <c r="Q21" s="169"/>
      <c r="R21" s="169"/>
      <c r="S21" s="169"/>
      <c r="T21" s="169"/>
      <c r="U21" s="146"/>
      <c r="V21" s="146"/>
    </row>
    <row r="22" spans="2:22" s="145" customFormat="1" ht="24" customHeight="1" x14ac:dyDescent="0.3">
      <c r="B22" s="146"/>
      <c r="C22" s="147"/>
      <c r="D22" s="148" t="str">
        <f t="shared" si="0"/>
        <v>유의적</v>
      </c>
      <c r="E22" s="148"/>
      <c r="F22" s="148"/>
      <c r="G22" s="148"/>
      <c r="H22" s="148"/>
      <c r="I22" s="148"/>
      <c r="J22" s="169"/>
      <c r="K22" s="169"/>
      <c r="L22" s="169"/>
      <c r="M22" s="169"/>
      <c r="N22" s="169"/>
      <c r="O22" s="169"/>
      <c r="P22" s="169"/>
      <c r="Q22" s="169"/>
      <c r="R22" s="169"/>
      <c r="S22" s="169"/>
      <c r="T22" s="169"/>
      <c r="U22" s="146"/>
      <c r="V22" s="146"/>
    </row>
    <row r="23" spans="2:22" s="145" customFormat="1" ht="24" customHeight="1" x14ac:dyDescent="0.3">
      <c r="B23" s="146"/>
      <c r="C23" s="147"/>
      <c r="D23" s="148" t="str">
        <f t="shared" si="0"/>
        <v>유의적</v>
      </c>
      <c r="E23" s="148"/>
      <c r="F23" s="148"/>
      <c r="G23" s="148"/>
      <c r="H23" s="148"/>
      <c r="I23" s="148"/>
      <c r="J23" s="169"/>
      <c r="K23" s="169"/>
      <c r="L23" s="169"/>
      <c r="M23" s="169"/>
      <c r="N23" s="169"/>
      <c r="O23" s="169"/>
      <c r="P23" s="169"/>
      <c r="Q23" s="169"/>
      <c r="R23" s="169"/>
      <c r="S23" s="169"/>
      <c r="T23" s="169"/>
      <c r="U23" s="146"/>
      <c r="V23" s="146"/>
    </row>
    <row r="24" spans="2:22" s="145" customFormat="1" ht="24" customHeight="1" x14ac:dyDescent="0.3">
      <c r="B24" s="146"/>
      <c r="C24" s="147"/>
      <c r="D24" s="148" t="str">
        <f t="shared" si="0"/>
        <v>유의적</v>
      </c>
      <c r="E24" s="147"/>
      <c r="F24" s="147"/>
      <c r="G24" s="147"/>
      <c r="H24" s="147"/>
      <c r="I24" s="147"/>
      <c r="J24" s="146"/>
      <c r="K24" s="146"/>
      <c r="L24" s="146"/>
      <c r="M24" s="146"/>
      <c r="N24" s="146"/>
      <c r="O24" s="146"/>
      <c r="P24" s="146"/>
      <c r="Q24" s="146"/>
      <c r="R24" s="146"/>
      <c r="S24" s="146"/>
      <c r="T24" s="146"/>
      <c r="U24" s="146"/>
      <c r="V24" s="146"/>
    </row>
    <row r="25" spans="2:22" s="145" customFormat="1" ht="24" customHeight="1" x14ac:dyDescent="0.3">
      <c r="B25" s="146"/>
      <c r="C25" s="147"/>
      <c r="D25" s="148" t="str">
        <f t="shared" si="0"/>
        <v>유의적</v>
      </c>
      <c r="E25" s="147"/>
      <c r="F25" s="147"/>
      <c r="G25" s="147"/>
      <c r="H25" s="147"/>
      <c r="I25" s="147"/>
      <c r="J25" s="146"/>
      <c r="K25" s="146"/>
      <c r="L25" s="146"/>
      <c r="M25" s="146"/>
      <c r="N25" s="146"/>
      <c r="O25" s="146"/>
      <c r="P25" s="146"/>
      <c r="Q25" s="146"/>
      <c r="R25" s="146"/>
      <c r="S25" s="146"/>
      <c r="T25" s="146"/>
      <c r="U25" s="146"/>
      <c r="V25" s="146"/>
    </row>
    <row r="26" spans="2:22" s="145" customFormat="1" ht="24" customHeight="1" x14ac:dyDescent="0.3">
      <c r="B26" s="146"/>
      <c r="C26" s="147"/>
      <c r="D26" s="148" t="str">
        <f t="shared" si="0"/>
        <v>유의적</v>
      </c>
      <c r="E26" s="147"/>
      <c r="F26" s="147"/>
      <c r="G26" s="147"/>
      <c r="H26" s="147"/>
      <c r="I26" s="147"/>
      <c r="J26" s="146"/>
      <c r="K26" s="146"/>
      <c r="L26" s="146"/>
      <c r="M26" s="146"/>
      <c r="N26" s="146"/>
      <c r="O26" s="146"/>
      <c r="P26" s="146"/>
      <c r="Q26" s="146"/>
      <c r="R26" s="146"/>
      <c r="S26" s="146"/>
      <c r="T26" s="146"/>
      <c r="U26" s="146"/>
      <c r="V26" s="146"/>
    </row>
    <row r="27" spans="2:22" s="145" customFormat="1" ht="24" customHeight="1" x14ac:dyDescent="0.3">
      <c r="B27" s="146"/>
      <c r="C27" s="147"/>
      <c r="D27" s="148" t="str">
        <f t="shared" ref="D27:D40" si="1">IF(C27&gt;=$D$11,"유의적","유의하지 않음")</f>
        <v>유의적</v>
      </c>
      <c r="E27" s="147"/>
      <c r="F27" s="147"/>
      <c r="G27" s="147"/>
      <c r="H27" s="147"/>
      <c r="I27" s="147"/>
      <c r="J27" s="146"/>
      <c r="K27" s="146"/>
      <c r="L27" s="146"/>
      <c r="M27" s="146"/>
      <c r="N27" s="146"/>
      <c r="O27" s="146"/>
      <c r="P27" s="146"/>
      <c r="Q27" s="146"/>
      <c r="R27" s="146"/>
      <c r="S27" s="146"/>
      <c r="T27" s="146"/>
      <c r="U27" s="146"/>
      <c r="V27" s="146"/>
    </row>
    <row r="28" spans="2:22" s="145" customFormat="1" ht="24" customHeight="1" x14ac:dyDescent="0.3">
      <c r="B28" s="146"/>
      <c r="C28" s="147"/>
      <c r="D28" s="148" t="str">
        <f t="shared" si="1"/>
        <v>유의적</v>
      </c>
      <c r="E28" s="147"/>
      <c r="F28" s="147"/>
      <c r="G28" s="147"/>
      <c r="H28" s="147"/>
      <c r="I28" s="147"/>
      <c r="J28" s="146"/>
      <c r="K28" s="146"/>
      <c r="L28" s="146"/>
      <c r="M28" s="146"/>
      <c r="N28" s="146"/>
      <c r="O28" s="146"/>
      <c r="P28" s="146"/>
      <c r="Q28" s="146"/>
      <c r="R28" s="146"/>
      <c r="S28" s="146"/>
      <c r="T28" s="146"/>
      <c r="U28" s="146"/>
      <c r="V28" s="146"/>
    </row>
    <row r="29" spans="2:22" s="145" customFormat="1" ht="24" customHeight="1" x14ac:dyDescent="0.3">
      <c r="B29" s="146"/>
      <c r="C29" s="147"/>
      <c r="D29" s="148" t="str">
        <f t="shared" si="1"/>
        <v>유의적</v>
      </c>
      <c r="E29" s="147"/>
      <c r="F29" s="147"/>
      <c r="G29" s="147"/>
      <c r="H29" s="147"/>
      <c r="I29" s="147"/>
      <c r="J29" s="146"/>
      <c r="K29" s="146"/>
      <c r="L29" s="146"/>
      <c r="M29" s="146"/>
      <c r="N29" s="146"/>
      <c r="O29" s="146"/>
      <c r="P29" s="146"/>
      <c r="Q29" s="146"/>
      <c r="R29" s="146"/>
      <c r="S29" s="146"/>
      <c r="T29" s="146"/>
      <c r="U29" s="146"/>
      <c r="V29" s="146"/>
    </row>
    <row r="30" spans="2:22" s="145" customFormat="1" ht="24" customHeight="1" x14ac:dyDescent="0.3">
      <c r="B30" s="146"/>
      <c r="C30" s="147"/>
      <c r="D30" s="148" t="str">
        <f t="shared" si="1"/>
        <v>유의적</v>
      </c>
      <c r="E30" s="147"/>
      <c r="F30" s="147"/>
      <c r="G30" s="147"/>
      <c r="H30" s="147"/>
      <c r="I30" s="147"/>
      <c r="J30" s="146"/>
      <c r="K30" s="146"/>
      <c r="L30" s="146"/>
      <c r="M30" s="146"/>
      <c r="N30" s="146"/>
      <c r="O30" s="146"/>
      <c r="P30" s="146"/>
      <c r="Q30" s="146"/>
      <c r="R30" s="146"/>
      <c r="S30" s="146"/>
      <c r="T30" s="146"/>
      <c r="U30" s="146"/>
      <c r="V30" s="146"/>
    </row>
    <row r="31" spans="2:22" s="145" customFormat="1" ht="24" customHeight="1" x14ac:dyDescent="0.3">
      <c r="B31" s="146"/>
      <c r="C31" s="147"/>
      <c r="D31" s="148" t="str">
        <f t="shared" si="1"/>
        <v>유의적</v>
      </c>
      <c r="E31" s="147"/>
      <c r="F31" s="147"/>
      <c r="G31" s="147"/>
      <c r="H31" s="147"/>
      <c r="I31" s="147"/>
      <c r="J31" s="146"/>
      <c r="K31" s="146"/>
      <c r="L31" s="146"/>
      <c r="M31" s="146"/>
      <c r="N31" s="146"/>
      <c r="O31" s="146"/>
      <c r="P31" s="146"/>
      <c r="Q31" s="146"/>
      <c r="R31" s="146"/>
      <c r="S31" s="146"/>
      <c r="T31" s="146"/>
      <c r="U31" s="146"/>
      <c r="V31" s="146"/>
    </row>
    <row r="32" spans="2:22" s="145" customFormat="1" ht="24" customHeight="1" x14ac:dyDescent="0.3">
      <c r="B32" s="146"/>
      <c r="C32" s="147"/>
      <c r="D32" s="148" t="str">
        <f t="shared" si="1"/>
        <v>유의적</v>
      </c>
      <c r="E32" s="147"/>
      <c r="F32" s="147"/>
      <c r="G32" s="147"/>
      <c r="H32" s="147"/>
      <c r="I32" s="147"/>
      <c r="J32" s="146"/>
      <c r="K32" s="146"/>
      <c r="L32" s="146"/>
      <c r="M32" s="146"/>
      <c r="N32" s="146"/>
      <c r="O32" s="146"/>
      <c r="P32" s="146"/>
      <c r="Q32" s="146"/>
      <c r="R32" s="146"/>
      <c r="S32" s="146"/>
      <c r="T32" s="146"/>
      <c r="U32" s="146"/>
      <c r="V32" s="146"/>
    </row>
    <row r="33" spans="2:22" s="145" customFormat="1" ht="24" customHeight="1" x14ac:dyDescent="0.3">
      <c r="B33" s="146"/>
      <c r="C33" s="147"/>
      <c r="D33" s="148" t="str">
        <f t="shared" si="1"/>
        <v>유의적</v>
      </c>
      <c r="E33" s="147"/>
      <c r="F33" s="147"/>
      <c r="G33" s="147"/>
      <c r="H33" s="147"/>
      <c r="I33" s="147"/>
      <c r="J33" s="146"/>
      <c r="K33" s="146"/>
      <c r="L33" s="146"/>
      <c r="M33" s="146"/>
      <c r="N33" s="146"/>
      <c r="O33" s="146"/>
      <c r="P33" s="146"/>
      <c r="Q33" s="146"/>
      <c r="R33" s="146"/>
      <c r="S33" s="146"/>
      <c r="T33" s="146"/>
      <c r="U33" s="146"/>
      <c r="V33" s="146"/>
    </row>
    <row r="34" spans="2:22" s="145" customFormat="1" ht="24" customHeight="1" x14ac:dyDescent="0.3">
      <c r="B34" s="146"/>
      <c r="C34" s="147"/>
      <c r="D34" s="148" t="str">
        <f t="shared" si="1"/>
        <v>유의적</v>
      </c>
      <c r="E34" s="147"/>
      <c r="F34" s="147"/>
      <c r="G34" s="147"/>
      <c r="H34" s="147"/>
      <c r="I34" s="147"/>
      <c r="J34" s="146"/>
      <c r="K34" s="146"/>
      <c r="L34" s="146"/>
      <c r="M34" s="146"/>
      <c r="N34" s="146"/>
      <c r="O34" s="146"/>
      <c r="P34" s="146"/>
      <c r="Q34" s="146"/>
      <c r="R34" s="146"/>
      <c r="S34" s="146"/>
      <c r="T34" s="146"/>
      <c r="U34" s="146"/>
      <c r="V34" s="146"/>
    </row>
    <row r="35" spans="2:22" s="145" customFormat="1" ht="24" customHeight="1" x14ac:dyDescent="0.3">
      <c r="B35" s="146"/>
      <c r="C35" s="147"/>
      <c r="D35" s="148" t="str">
        <f t="shared" si="1"/>
        <v>유의적</v>
      </c>
      <c r="E35" s="147"/>
      <c r="F35" s="147"/>
      <c r="G35" s="147"/>
      <c r="H35" s="147"/>
      <c r="I35" s="147"/>
      <c r="J35" s="146"/>
      <c r="K35" s="146"/>
      <c r="L35" s="146"/>
      <c r="M35" s="146"/>
      <c r="N35" s="146"/>
      <c r="O35" s="146"/>
      <c r="P35" s="146"/>
      <c r="Q35" s="146"/>
      <c r="R35" s="146"/>
      <c r="S35" s="146"/>
      <c r="T35" s="146"/>
      <c r="U35" s="146"/>
      <c r="V35" s="146"/>
    </row>
    <row r="36" spans="2:22" s="145" customFormat="1" ht="24" customHeight="1" x14ac:dyDescent="0.3">
      <c r="B36" s="146"/>
      <c r="C36" s="147"/>
      <c r="D36" s="148" t="str">
        <f t="shared" si="1"/>
        <v>유의적</v>
      </c>
      <c r="E36" s="147"/>
      <c r="F36" s="147"/>
      <c r="G36" s="147"/>
      <c r="H36" s="147"/>
      <c r="I36" s="147"/>
      <c r="J36" s="146"/>
      <c r="K36" s="146"/>
      <c r="L36" s="146"/>
      <c r="M36" s="146"/>
      <c r="N36" s="146"/>
      <c r="O36" s="146"/>
      <c r="P36" s="146"/>
      <c r="Q36" s="146"/>
      <c r="R36" s="146"/>
      <c r="S36" s="146"/>
      <c r="T36" s="146"/>
      <c r="U36" s="146"/>
      <c r="V36" s="146"/>
    </row>
    <row r="37" spans="2:22" s="145" customFormat="1" ht="24" customHeight="1" x14ac:dyDescent="0.3">
      <c r="B37" s="146"/>
      <c r="C37" s="147"/>
      <c r="D37" s="148" t="str">
        <f t="shared" si="1"/>
        <v>유의적</v>
      </c>
      <c r="E37" s="147"/>
      <c r="F37" s="147"/>
      <c r="G37" s="147"/>
      <c r="H37" s="147"/>
      <c r="I37" s="147"/>
      <c r="J37" s="146"/>
      <c r="K37" s="146"/>
      <c r="L37" s="146"/>
      <c r="M37" s="146"/>
      <c r="N37" s="146"/>
      <c r="O37" s="146"/>
      <c r="P37" s="146"/>
      <c r="Q37" s="146"/>
      <c r="R37" s="146"/>
      <c r="S37" s="146"/>
      <c r="T37" s="146"/>
      <c r="U37" s="146"/>
      <c r="V37" s="146"/>
    </row>
    <row r="38" spans="2:22" s="145" customFormat="1" ht="24" customHeight="1" x14ac:dyDescent="0.3">
      <c r="B38" s="146"/>
      <c r="C38" s="147"/>
      <c r="D38" s="148" t="str">
        <f t="shared" si="1"/>
        <v>유의적</v>
      </c>
      <c r="E38" s="147"/>
      <c r="F38" s="147"/>
      <c r="G38" s="147"/>
      <c r="H38" s="147"/>
      <c r="I38" s="147"/>
      <c r="J38" s="146"/>
      <c r="K38" s="146"/>
      <c r="L38" s="146"/>
      <c r="M38" s="146"/>
      <c r="N38" s="146"/>
      <c r="O38" s="146"/>
      <c r="P38" s="146"/>
      <c r="Q38" s="146"/>
      <c r="R38" s="146"/>
      <c r="S38" s="146"/>
      <c r="T38" s="146"/>
      <c r="U38" s="146"/>
      <c r="V38" s="146"/>
    </row>
    <row r="39" spans="2:22" s="145" customFormat="1" ht="24" customHeight="1" x14ac:dyDescent="0.3">
      <c r="B39" s="146"/>
      <c r="C39" s="147"/>
      <c r="D39" s="148" t="str">
        <f t="shared" si="1"/>
        <v>유의적</v>
      </c>
      <c r="E39" s="147"/>
      <c r="F39" s="147"/>
      <c r="G39" s="147"/>
      <c r="H39" s="147"/>
      <c r="I39" s="147"/>
      <c r="J39" s="146"/>
      <c r="K39" s="146"/>
      <c r="L39" s="146"/>
      <c r="M39" s="146"/>
      <c r="N39" s="146"/>
      <c r="O39" s="146"/>
      <c r="P39" s="146"/>
      <c r="Q39" s="146"/>
      <c r="R39" s="146"/>
      <c r="S39" s="146"/>
      <c r="T39" s="146"/>
      <c r="U39" s="146"/>
      <c r="V39" s="146"/>
    </row>
    <row r="40" spans="2:22" s="145" customFormat="1" ht="24" customHeight="1" x14ac:dyDescent="0.3">
      <c r="B40" s="146"/>
      <c r="C40" s="147"/>
      <c r="D40" s="148" t="str">
        <f t="shared" si="1"/>
        <v>유의적</v>
      </c>
      <c r="E40" s="147"/>
      <c r="F40" s="147"/>
      <c r="G40" s="147"/>
      <c r="H40" s="147"/>
      <c r="I40" s="147"/>
      <c r="J40" s="146"/>
      <c r="K40" s="146"/>
      <c r="L40" s="146"/>
      <c r="M40" s="146"/>
      <c r="N40" s="146"/>
      <c r="O40" s="146"/>
      <c r="P40" s="146"/>
      <c r="Q40" s="146"/>
      <c r="R40" s="146"/>
      <c r="S40" s="146"/>
      <c r="T40" s="146"/>
      <c r="U40" s="146"/>
      <c r="V40" s="146"/>
    </row>
    <row r="41" spans="2:22" customFormat="1" ht="24" customHeight="1" x14ac:dyDescent="0.3"/>
    <row r="44" spans="2:22" s="168" customFormat="1" x14ac:dyDescent="0.25">
      <c r="C44" s="173"/>
      <c r="D44" s="173"/>
      <c r="E44" s="174"/>
      <c r="F44" s="174"/>
      <c r="G44" s="173"/>
      <c r="H44" s="173"/>
      <c r="I44" s="173"/>
      <c r="J44" s="173"/>
      <c r="K44" s="173"/>
    </row>
    <row r="45" spans="2:22" s="168" customFormat="1" x14ac:dyDescent="0.25">
      <c r="C45" s="173"/>
      <c r="D45" s="173"/>
      <c r="E45" s="174"/>
      <c r="F45" s="174"/>
      <c r="G45" s="173"/>
      <c r="H45" s="173"/>
      <c r="I45" s="173"/>
      <c r="J45" s="173"/>
      <c r="K45" s="173"/>
    </row>
    <row r="46" spans="2:22" s="168" customFormat="1" x14ac:dyDescent="0.25">
      <c r="C46" s="173"/>
      <c r="D46" s="173"/>
      <c r="E46" s="174"/>
      <c r="F46" s="174"/>
      <c r="G46" s="173"/>
      <c r="H46" s="173"/>
      <c r="I46" s="173"/>
      <c r="J46" s="173"/>
      <c r="K46" s="173"/>
    </row>
    <row r="47" spans="2:22" s="168" customFormat="1" x14ac:dyDescent="0.25">
      <c r="C47" s="173"/>
      <c r="D47" s="173"/>
      <c r="E47" s="174"/>
      <c r="F47" s="174"/>
      <c r="G47" s="173"/>
      <c r="H47" s="173"/>
      <c r="I47" s="173"/>
      <c r="J47" s="173"/>
      <c r="K47" s="173"/>
    </row>
    <row r="48" spans="2:22" s="168" customFormat="1" x14ac:dyDescent="0.25">
      <c r="C48" s="173"/>
      <c r="D48" s="173"/>
      <c r="E48" s="174"/>
      <c r="F48" s="174"/>
      <c r="G48" s="173"/>
      <c r="H48" s="173"/>
      <c r="I48" s="173"/>
      <c r="J48" s="173"/>
      <c r="K48" s="173"/>
    </row>
    <row r="49" spans="3:11" s="168" customFormat="1" x14ac:dyDescent="0.25">
      <c r="C49" s="173"/>
      <c r="D49" s="173"/>
      <c r="E49" s="174"/>
      <c r="F49" s="174"/>
      <c r="G49" s="173"/>
      <c r="H49" s="173"/>
      <c r="I49" s="173"/>
      <c r="J49" s="173"/>
      <c r="K49" s="173"/>
    </row>
    <row r="50" spans="3:11" s="168" customFormat="1" x14ac:dyDescent="0.25">
      <c r="C50" s="173"/>
      <c r="D50" s="173"/>
      <c r="E50" s="174"/>
      <c r="F50" s="174"/>
      <c r="G50" s="173"/>
      <c r="H50" s="173"/>
      <c r="I50" s="173"/>
      <c r="J50" s="173"/>
      <c r="K50" s="173"/>
    </row>
    <row r="51" spans="3:11" s="168" customFormat="1" x14ac:dyDescent="0.25">
      <c r="C51" s="173"/>
      <c r="D51" s="173"/>
      <c r="E51" s="174"/>
      <c r="F51" s="174"/>
      <c r="G51" s="173"/>
      <c r="H51" s="173"/>
      <c r="I51" s="173"/>
      <c r="J51" s="173"/>
      <c r="K51" s="173"/>
    </row>
    <row r="52" spans="3:11" s="168" customFormat="1" x14ac:dyDescent="0.25">
      <c r="C52" s="173"/>
      <c r="D52" s="173"/>
      <c r="E52" s="174"/>
      <c r="F52" s="174"/>
      <c r="G52" s="173"/>
      <c r="H52" s="173"/>
      <c r="I52" s="173"/>
      <c r="J52" s="173"/>
      <c r="K52" s="173"/>
    </row>
    <row r="53" spans="3:11" s="168" customFormat="1" x14ac:dyDescent="0.25">
      <c r="C53" s="173"/>
      <c r="D53" s="173"/>
      <c r="E53" s="174"/>
      <c r="F53" s="174"/>
      <c r="G53" s="173"/>
      <c r="H53" s="173"/>
      <c r="I53" s="173"/>
      <c r="J53" s="173"/>
      <c r="K53" s="173"/>
    </row>
    <row r="54" spans="3:11" s="168" customFormat="1" x14ac:dyDescent="0.25">
      <c r="C54" s="173"/>
      <c r="D54" s="173"/>
      <c r="E54" s="174"/>
      <c r="F54" s="174"/>
      <c r="G54" s="173"/>
      <c r="H54" s="173"/>
      <c r="I54" s="173"/>
      <c r="J54" s="173"/>
      <c r="K54" s="173"/>
    </row>
    <row r="55" spans="3:11" s="168" customFormat="1" x14ac:dyDescent="0.25">
      <c r="C55" s="173"/>
      <c r="D55" s="173"/>
      <c r="E55" s="174"/>
      <c r="F55" s="174"/>
      <c r="G55" s="173"/>
      <c r="H55" s="173"/>
      <c r="I55" s="173"/>
      <c r="J55" s="173"/>
      <c r="K55" s="173"/>
    </row>
    <row r="56" spans="3:11" s="168" customFormat="1" x14ac:dyDescent="0.25">
      <c r="C56" s="173"/>
      <c r="D56" s="173"/>
      <c r="E56" s="174"/>
      <c r="F56" s="174"/>
      <c r="G56" s="173"/>
      <c r="H56" s="173"/>
      <c r="I56" s="173"/>
      <c r="J56" s="173"/>
      <c r="K56" s="173"/>
    </row>
    <row r="57" spans="3:11" s="168" customFormat="1" x14ac:dyDescent="0.25">
      <c r="C57" s="173"/>
      <c r="D57" s="173"/>
      <c r="E57" s="174"/>
      <c r="F57" s="174"/>
      <c r="G57" s="173"/>
      <c r="H57" s="173"/>
      <c r="I57" s="173"/>
      <c r="J57" s="173"/>
      <c r="K57" s="173"/>
    </row>
    <row r="58" spans="3:11" s="168" customFormat="1" x14ac:dyDescent="0.25">
      <c r="C58" s="173"/>
      <c r="D58" s="173"/>
      <c r="E58" s="174"/>
      <c r="F58" s="174"/>
      <c r="G58" s="173"/>
      <c r="H58" s="173"/>
      <c r="I58" s="173"/>
      <c r="J58" s="173"/>
      <c r="K58" s="173"/>
    </row>
    <row r="59" spans="3:11" s="168" customFormat="1" x14ac:dyDescent="0.25">
      <c r="C59" s="173"/>
      <c r="D59" s="173"/>
      <c r="E59" s="174"/>
      <c r="F59" s="174"/>
      <c r="G59" s="173"/>
      <c r="H59" s="173"/>
      <c r="I59" s="173"/>
      <c r="J59" s="173"/>
      <c r="K59" s="173"/>
    </row>
    <row r="60" spans="3:11" s="168" customFormat="1" x14ac:dyDescent="0.25">
      <c r="C60" s="173"/>
      <c r="D60" s="173"/>
      <c r="E60" s="174"/>
      <c r="F60" s="174"/>
      <c r="G60" s="173"/>
      <c r="H60" s="173"/>
      <c r="I60" s="173"/>
      <c r="J60" s="173"/>
      <c r="K60" s="173"/>
    </row>
    <row r="61" spans="3:11" s="168" customFormat="1" x14ac:dyDescent="0.25">
      <c r="D61" s="173"/>
      <c r="E61" s="174"/>
      <c r="F61" s="174"/>
      <c r="G61" s="173"/>
      <c r="H61" s="173"/>
      <c r="I61" s="173"/>
      <c r="J61" s="173"/>
      <c r="K61" s="173"/>
    </row>
    <row r="62" spans="3:11" s="168" customFormat="1" x14ac:dyDescent="0.25">
      <c r="D62" s="173"/>
      <c r="E62" s="174"/>
      <c r="F62" s="174"/>
      <c r="G62" s="173"/>
      <c r="H62" s="173"/>
      <c r="I62" s="173"/>
      <c r="J62" s="173"/>
      <c r="K62" s="173"/>
    </row>
    <row r="63" spans="3:11" s="168" customFormat="1" x14ac:dyDescent="0.25">
      <c r="D63" s="173"/>
      <c r="E63" s="174"/>
      <c r="F63" s="174"/>
      <c r="G63" s="173"/>
      <c r="H63" s="173"/>
      <c r="I63" s="173"/>
      <c r="J63" s="173"/>
      <c r="K63" s="173"/>
    </row>
    <row r="64" spans="3:11" s="168" customFormat="1" x14ac:dyDescent="0.25">
      <c r="D64" s="173"/>
      <c r="E64" s="174"/>
      <c r="F64" s="174"/>
      <c r="G64" s="173"/>
      <c r="H64" s="173"/>
      <c r="I64" s="173"/>
      <c r="J64" s="173"/>
      <c r="K64" s="173"/>
    </row>
    <row r="65" spans="3:11" s="168" customFormat="1" x14ac:dyDescent="0.25">
      <c r="D65" s="173"/>
      <c r="E65" s="174"/>
      <c r="F65" s="174"/>
      <c r="G65" s="173"/>
      <c r="H65" s="173"/>
      <c r="I65" s="173"/>
      <c r="J65" s="173"/>
      <c r="K65" s="173"/>
    </row>
    <row r="66" spans="3:11" s="168" customFormat="1" x14ac:dyDescent="0.25">
      <c r="D66" s="173"/>
      <c r="E66" s="174"/>
      <c r="F66" s="174"/>
      <c r="G66" s="173"/>
      <c r="H66" s="173"/>
      <c r="I66" s="173"/>
      <c r="J66" s="173"/>
      <c r="K66" s="173"/>
    </row>
    <row r="67" spans="3:11" s="168" customFormat="1" x14ac:dyDescent="0.25">
      <c r="D67" s="173"/>
      <c r="E67" s="174"/>
      <c r="F67" s="174"/>
      <c r="G67" s="173"/>
      <c r="H67" s="173"/>
      <c r="I67" s="173"/>
      <c r="J67" s="173"/>
      <c r="K67" s="173"/>
    </row>
    <row r="68" spans="3:11" s="168" customFormat="1" x14ac:dyDescent="0.25">
      <c r="D68" s="173"/>
      <c r="E68" s="174"/>
      <c r="F68" s="174"/>
      <c r="G68" s="173"/>
      <c r="H68" s="173"/>
      <c r="I68" s="173"/>
      <c r="J68" s="173"/>
      <c r="K68" s="173"/>
    </row>
    <row r="69" spans="3:11" s="168" customFormat="1" x14ac:dyDescent="0.25">
      <c r="D69" s="173"/>
      <c r="E69" s="174"/>
      <c r="F69" s="174"/>
      <c r="G69" s="173"/>
      <c r="H69" s="173"/>
      <c r="I69" s="173"/>
      <c r="J69" s="173"/>
      <c r="K69" s="173"/>
    </row>
    <row r="70" spans="3:11" s="168" customFormat="1" x14ac:dyDescent="0.25">
      <c r="D70" s="173"/>
      <c r="E70" s="174"/>
      <c r="F70" s="174"/>
      <c r="G70" s="173"/>
      <c r="H70" s="173"/>
      <c r="I70" s="173"/>
      <c r="J70" s="173"/>
      <c r="K70" s="173"/>
    </row>
    <row r="71" spans="3:11" s="168" customFormat="1" x14ac:dyDescent="0.25">
      <c r="D71" s="173"/>
      <c r="E71" s="174"/>
      <c r="F71" s="174"/>
      <c r="G71" s="173"/>
      <c r="H71" s="173"/>
      <c r="I71" s="173"/>
      <c r="J71" s="173"/>
      <c r="K71" s="173"/>
    </row>
    <row r="72" spans="3:11" s="168" customFormat="1" x14ac:dyDescent="0.25">
      <c r="D72" s="173"/>
      <c r="E72" s="174"/>
      <c r="F72" s="174"/>
      <c r="G72" s="173"/>
      <c r="H72" s="173"/>
      <c r="I72" s="173"/>
      <c r="J72" s="173"/>
      <c r="K72" s="173"/>
    </row>
    <row r="73" spans="3:11" s="168" customFormat="1" x14ac:dyDescent="0.25">
      <c r="D73" s="173"/>
      <c r="E73" s="174"/>
      <c r="F73" s="174"/>
      <c r="G73" s="173"/>
      <c r="H73" s="173"/>
      <c r="I73" s="173"/>
      <c r="J73" s="173"/>
      <c r="K73" s="173"/>
    </row>
    <row r="74" spans="3:11" s="168" customFormat="1" x14ac:dyDescent="0.25">
      <c r="D74" s="173"/>
      <c r="E74" s="174"/>
      <c r="F74" s="174"/>
      <c r="G74" s="173"/>
      <c r="H74" s="173"/>
      <c r="I74" s="173"/>
      <c r="J74" s="173"/>
      <c r="K74" s="173"/>
    </row>
    <row r="75" spans="3:11" s="168" customFormat="1" x14ac:dyDescent="0.25">
      <c r="D75" s="173"/>
      <c r="E75" s="174"/>
      <c r="F75" s="174"/>
      <c r="G75" s="173"/>
      <c r="H75" s="173"/>
      <c r="I75" s="173"/>
      <c r="J75" s="173"/>
      <c r="K75" s="173"/>
    </row>
    <row r="76" spans="3:11" s="168" customFormat="1" x14ac:dyDescent="0.25">
      <c r="C76" s="173"/>
      <c r="D76" s="173"/>
      <c r="E76" s="174"/>
      <c r="F76" s="174"/>
      <c r="G76" s="173"/>
      <c r="H76" s="173"/>
      <c r="I76" s="173"/>
      <c r="J76" s="173"/>
      <c r="K76" s="173"/>
    </row>
    <row r="77" spans="3:11" s="168" customFormat="1" x14ac:dyDescent="0.25">
      <c r="C77" s="173"/>
      <c r="D77" s="173"/>
      <c r="E77" s="174"/>
      <c r="F77" s="174"/>
      <c r="G77" s="173"/>
      <c r="H77" s="173"/>
      <c r="I77" s="173"/>
      <c r="J77" s="173"/>
      <c r="K77" s="173"/>
    </row>
    <row r="78" spans="3:11" s="168" customFormat="1" x14ac:dyDescent="0.25">
      <c r="C78" s="173"/>
      <c r="D78" s="173"/>
      <c r="E78" s="174"/>
      <c r="F78" s="174"/>
      <c r="G78" s="173"/>
      <c r="H78" s="173"/>
      <c r="I78" s="173"/>
      <c r="J78" s="173"/>
      <c r="K78" s="173"/>
    </row>
    <row r="79" spans="3:11" s="168" customFormat="1" x14ac:dyDescent="0.25">
      <c r="C79" s="173"/>
      <c r="D79" s="173"/>
      <c r="E79" s="174"/>
      <c r="F79" s="174"/>
      <c r="G79" s="173"/>
      <c r="H79" s="173"/>
      <c r="I79" s="173"/>
      <c r="J79" s="173"/>
      <c r="K79" s="173"/>
    </row>
    <row r="80" spans="3:11" s="168" customFormat="1" x14ac:dyDescent="0.25">
      <c r="C80" s="173"/>
      <c r="D80" s="173"/>
      <c r="E80" s="174"/>
      <c r="F80" s="174"/>
      <c r="G80" s="173"/>
      <c r="H80" s="173"/>
      <c r="I80" s="173"/>
      <c r="J80" s="173"/>
      <c r="K80" s="173"/>
    </row>
    <row r="81" spans="3:11" s="168" customFormat="1" x14ac:dyDescent="0.25">
      <c r="C81" s="173"/>
      <c r="D81" s="173"/>
      <c r="E81" s="174"/>
      <c r="F81" s="174"/>
      <c r="G81" s="173"/>
      <c r="H81" s="173"/>
      <c r="I81" s="173"/>
      <c r="J81" s="173"/>
      <c r="K81" s="173"/>
    </row>
    <row r="82" spans="3:11" s="168" customFormat="1" x14ac:dyDescent="0.25">
      <c r="C82" s="173"/>
      <c r="D82" s="173"/>
      <c r="E82" s="174"/>
      <c r="F82" s="174"/>
      <c r="G82" s="173"/>
      <c r="H82" s="173"/>
      <c r="I82" s="173"/>
      <c r="J82" s="173"/>
      <c r="K82" s="173"/>
    </row>
    <row r="83" spans="3:11" s="168" customFormat="1" x14ac:dyDescent="0.25">
      <c r="C83" s="173"/>
      <c r="D83" s="173"/>
      <c r="E83" s="174"/>
      <c r="F83" s="174"/>
      <c r="G83" s="173"/>
      <c r="H83" s="173"/>
      <c r="I83" s="173"/>
      <c r="J83" s="173"/>
      <c r="K83" s="173"/>
    </row>
    <row r="84" spans="3:11" s="168" customFormat="1" x14ac:dyDescent="0.25">
      <c r="C84" s="173"/>
      <c r="D84" s="173"/>
      <c r="E84" s="174"/>
      <c r="F84" s="174"/>
      <c r="G84" s="173"/>
      <c r="H84" s="173"/>
      <c r="I84" s="173"/>
      <c r="J84" s="173"/>
      <c r="K84" s="173"/>
    </row>
  </sheetData>
  <mergeCells count="13">
    <mergeCell ref="O15:R15"/>
    <mergeCell ref="S15:V15"/>
    <mergeCell ref="J14:V14"/>
    <mergeCell ref="B14:B16"/>
    <mergeCell ref="C14:C16"/>
    <mergeCell ref="D15:D16"/>
    <mergeCell ref="E15:E16"/>
    <mergeCell ref="F15:F16"/>
    <mergeCell ref="H14:H16"/>
    <mergeCell ref="I14:I16"/>
    <mergeCell ref="G14:G16"/>
    <mergeCell ref="E14:F14"/>
    <mergeCell ref="J15:N15"/>
  </mergeCells>
  <phoneticPr fontId="1" type="noConversion"/>
  <dataValidations count="4">
    <dataValidation type="list" allowBlank="1" showInputMessage="1" showErrorMessage="1" sqref="E17:E40">
      <formula1>"유의적,유의적이지 않음"</formula1>
    </dataValidation>
    <dataValidation type="list" allowBlank="1" showInputMessage="1" showErrorMessage="1" sqref="H17:H40">
      <formula1>"유의적인 계정,유의적인 계정 아님"</formula1>
    </dataValidation>
    <dataValidation type="list" allowBlank="1" showInputMessage="1" showErrorMessage="1" sqref="J17:T40">
      <formula1>"V"</formula1>
    </dataValidation>
    <dataValidation type="list" allowBlank="1" showInputMessage="1" showErrorMessage="1" sqref="G17:G40">
      <formula1>"낮음,높음,유의적 위험"</formula1>
    </dataValidation>
  </dataValidations>
  <pageMargins left="0.7" right="0.7" top="0.75" bottom="0.75" header="0.3" footer="0.3"/>
  <pageSetup paperSize="9" scale="5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view="pageBreakPreview" zoomScaleNormal="100" zoomScaleSheetLayoutView="100" workbookViewId="0">
      <selection activeCell="L21" sqref="L21"/>
    </sheetView>
  </sheetViews>
  <sheetFormatPr defaultColWidth="8" defaultRowHeight="13.5" x14ac:dyDescent="0.3"/>
  <cols>
    <col min="1" max="1" width="1.625" style="11" customWidth="1"/>
    <col min="2" max="2" width="28.5" style="11" customWidth="1"/>
    <col min="3" max="5" width="19.375" style="11" customWidth="1"/>
    <col min="6" max="6" width="20.5" style="11" customWidth="1"/>
    <col min="7" max="7" width="17" style="11" customWidth="1"/>
    <col min="8" max="8" width="17.375" style="11" customWidth="1"/>
    <col min="9" max="9" width="15.125" style="11" customWidth="1"/>
    <col min="10" max="10" width="1.5" style="11" customWidth="1"/>
    <col min="11" max="11" width="2.25" style="11" customWidth="1"/>
    <col min="12" max="12" width="28.5" style="11" customWidth="1"/>
    <col min="13" max="15" width="19.375" style="11" customWidth="1"/>
    <col min="16" max="17" width="17" style="11" customWidth="1"/>
    <col min="18" max="18" width="17.375" style="11" customWidth="1"/>
    <col min="19" max="19" width="15.125" style="11" customWidth="1"/>
    <col min="20" max="266" width="8" style="11"/>
    <col min="267" max="267" width="2.25" style="11" customWidth="1"/>
    <col min="268" max="268" width="28.5" style="11" customWidth="1"/>
    <col min="269" max="271" width="19.375" style="11" customWidth="1"/>
    <col min="272" max="273" width="17" style="11" customWidth="1"/>
    <col min="274" max="274" width="17.375" style="11" customWidth="1"/>
    <col min="275" max="275" width="15.125" style="11" customWidth="1"/>
    <col min="276" max="522" width="8" style="11"/>
    <col min="523" max="523" width="2.25" style="11" customWidth="1"/>
    <col min="524" max="524" width="28.5" style="11" customWidth="1"/>
    <col min="525" max="527" width="19.375" style="11" customWidth="1"/>
    <col min="528" max="529" width="17" style="11" customWidth="1"/>
    <col min="530" max="530" width="17.375" style="11" customWidth="1"/>
    <col min="531" max="531" width="15.125" style="11" customWidth="1"/>
    <col min="532" max="778" width="8" style="11"/>
    <col min="779" max="779" width="2.25" style="11" customWidth="1"/>
    <col min="780" max="780" width="28.5" style="11" customWidth="1"/>
    <col min="781" max="783" width="19.375" style="11" customWidth="1"/>
    <col min="784" max="785" width="17" style="11" customWidth="1"/>
    <col min="786" max="786" width="17.375" style="11" customWidth="1"/>
    <col min="787" max="787" width="15.125" style="11" customWidth="1"/>
    <col min="788" max="1034" width="8" style="11"/>
    <col min="1035" max="1035" width="2.25" style="11" customWidth="1"/>
    <col min="1036" max="1036" width="28.5" style="11" customWidth="1"/>
    <col min="1037" max="1039" width="19.375" style="11" customWidth="1"/>
    <col min="1040" max="1041" width="17" style="11" customWidth="1"/>
    <col min="1042" max="1042" width="17.375" style="11" customWidth="1"/>
    <col min="1043" max="1043" width="15.125" style="11" customWidth="1"/>
    <col min="1044" max="1290" width="8" style="11"/>
    <col min="1291" max="1291" width="2.25" style="11" customWidth="1"/>
    <col min="1292" max="1292" width="28.5" style="11" customWidth="1"/>
    <col min="1293" max="1295" width="19.375" style="11" customWidth="1"/>
    <col min="1296" max="1297" width="17" style="11" customWidth="1"/>
    <col min="1298" max="1298" width="17.375" style="11" customWidth="1"/>
    <col min="1299" max="1299" width="15.125" style="11" customWidth="1"/>
    <col min="1300" max="1546" width="8" style="11"/>
    <col min="1547" max="1547" width="2.25" style="11" customWidth="1"/>
    <col min="1548" max="1548" width="28.5" style="11" customWidth="1"/>
    <col min="1549" max="1551" width="19.375" style="11" customWidth="1"/>
    <col min="1552" max="1553" width="17" style="11" customWidth="1"/>
    <col min="1554" max="1554" width="17.375" style="11" customWidth="1"/>
    <col min="1555" max="1555" width="15.125" style="11" customWidth="1"/>
    <col min="1556" max="1802" width="8" style="11"/>
    <col min="1803" max="1803" width="2.25" style="11" customWidth="1"/>
    <col min="1804" max="1804" width="28.5" style="11" customWidth="1"/>
    <col min="1805" max="1807" width="19.375" style="11" customWidth="1"/>
    <col min="1808" max="1809" width="17" style="11" customWidth="1"/>
    <col min="1810" max="1810" width="17.375" style="11" customWidth="1"/>
    <col min="1811" max="1811" width="15.125" style="11" customWidth="1"/>
    <col min="1812" max="2058" width="8" style="11"/>
    <col min="2059" max="2059" width="2.25" style="11" customWidth="1"/>
    <col min="2060" max="2060" width="28.5" style="11" customWidth="1"/>
    <col min="2061" max="2063" width="19.375" style="11" customWidth="1"/>
    <col min="2064" max="2065" width="17" style="11" customWidth="1"/>
    <col min="2066" max="2066" width="17.375" style="11" customWidth="1"/>
    <col min="2067" max="2067" width="15.125" style="11" customWidth="1"/>
    <col min="2068" max="2314" width="8" style="11"/>
    <col min="2315" max="2315" width="2.25" style="11" customWidth="1"/>
    <col min="2316" max="2316" width="28.5" style="11" customWidth="1"/>
    <col min="2317" max="2319" width="19.375" style="11" customWidth="1"/>
    <col min="2320" max="2321" width="17" style="11" customWidth="1"/>
    <col min="2322" max="2322" width="17.375" style="11" customWidth="1"/>
    <col min="2323" max="2323" width="15.125" style="11" customWidth="1"/>
    <col min="2324" max="2570" width="8" style="11"/>
    <col min="2571" max="2571" width="2.25" style="11" customWidth="1"/>
    <col min="2572" max="2572" width="28.5" style="11" customWidth="1"/>
    <col min="2573" max="2575" width="19.375" style="11" customWidth="1"/>
    <col min="2576" max="2577" width="17" style="11" customWidth="1"/>
    <col min="2578" max="2578" width="17.375" style="11" customWidth="1"/>
    <col min="2579" max="2579" width="15.125" style="11" customWidth="1"/>
    <col min="2580" max="2826" width="8" style="11"/>
    <col min="2827" max="2827" width="2.25" style="11" customWidth="1"/>
    <col min="2828" max="2828" width="28.5" style="11" customWidth="1"/>
    <col min="2829" max="2831" width="19.375" style="11" customWidth="1"/>
    <col min="2832" max="2833" width="17" style="11" customWidth="1"/>
    <col min="2834" max="2834" width="17.375" style="11" customWidth="1"/>
    <col min="2835" max="2835" width="15.125" style="11" customWidth="1"/>
    <col min="2836" max="3082" width="8" style="11"/>
    <col min="3083" max="3083" width="2.25" style="11" customWidth="1"/>
    <col min="3084" max="3084" width="28.5" style="11" customWidth="1"/>
    <col min="3085" max="3087" width="19.375" style="11" customWidth="1"/>
    <col min="3088" max="3089" width="17" style="11" customWidth="1"/>
    <col min="3090" max="3090" width="17.375" style="11" customWidth="1"/>
    <col min="3091" max="3091" width="15.125" style="11" customWidth="1"/>
    <col min="3092" max="3338" width="8" style="11"/>
    <col min="3339" max="3339" width="2.25" style="11" customWidth="1"/>
    <col min="3340" max="3340" width="28.5" style="11" customWidth="1"/>
    <col min="3341" max="3343" width="19.375" style="11" customWidth="1"/>
    <col min="3344" max="3345" width="17" style="11" customWidth="1"/>
    <col min="3346" max="3346" width="17.375" style="11" customWidth="1"/>
    <col min="3347" max="3347" width="15.125" style="11" customWidth="1"/>
    <col min="3348" max="3594" width="8" style="11"/>
    <col min="3595" max="3595" width="2.25" style="11" customWidth="1"/>
    <col min="3596" max="3596" width="28.5" style="11" customWidth="1"/>
    <col min="3597" max="3599" width="19.375" style="11" customWidth="1"/>
    <col min="3600" max="3601" width="17" style="11" customWidth="1"/>
    <col min="3602" max="3602" width="17.375" style="11" customWidth="1"/>
    <col min="3603" max="3603" width="15.125" style="11" customWidth="1"/>
    <col min="3604" max="3850" width="8" style="11"/>
    <col min="3851" max="3851" width="2.25" style="11" customWidth="1"/>
    <col min="3852" max="3852" width="28.5" style="11" customWidth="1"/>
    <col min="3853" max="3855" width="19.375" style="11" customWidth="1"/>
    <col min="3856" max="3857" width="17" style="11" customWidth="1"/>
    <col min="3858" max="3858" width="17.375" style="11" customWidth="1"/>
    <col min="3859" max="3859" width="15.125" style="11" customWidth="1"/>
    <col min="3860" max="4106" width="8" style="11"/>
    <col min="4107" max="4107" width="2.25" style="11" customWidth="1"/>
    <col min="4108" max="4108" width="28.5" style="11" customWidth="1"/>
    <col min="4109" max="4111" width="19.375" style="11" customWidth="1"/>
    <col min="4112" max="4113" width="17" style="11" customWidth="1"/>
    <col min="4114" max="4114" width="17.375" style="11" customWidth="1"/>
    <col min="4115" max="4115" width="15.125" style="11" customWidth="1"/>
    <col min="4116" max="4362" width="8" style="11"/>
    <col min="4363" max="4363" width="2.25" style="11" customWidth="1"/>
    <col min="4364" max="4364" width="28.5" style="11" customWidth="1"/>
    <col min="4365" max="4367" width="19.375" style="11" customWidth="1"/>
    <col min="4368" max="4369" width="17" style="11" customWidth="1"/>
    <col min="4370" max="4370" width="17.375" style="11" customWidth="1"/>
    <col min="4371" max="4371" width="15.125" style="11" customWidth="1"/>
    <col min="4372" max="4618" width="8" style="11"/>
    <col min="4619" max="4619" width="2.25" style="11" customWidth="1"/>
    <col min="4620" max="4620" width="28.5" style="11" customWidth="1"/>
    <col min="4621" max="4623" width="19.375" style="11" customWidth="1"/>
    <col min="4624" max="4625" width="17" style="11" customWidth="1"/>
    <col min="4626" max="4626" width="17.375" style="11" customWidth="1"/>
    <col min="4627" max="4627" width="15.125" style="11" customWidth="1"/>
    <col min="4628" max="4874" width="8" style="11"/>
    <col min="4875" max="4875" width="2.25" style="11" customWidth="1"/>
    <col min="4876" max="4876" width="28.5" style="11" customWidth="1"/>
    <col min="4877" max="4879" width="19.375" style="11" customWidth="1"/>
    <col min="4880" max="4881" width="17" style="11" customWidth="1"/>
    <col min="4882" max="4882" width="17.375" style="11" customWidth="1"/>
    <col min="4883" max="4883" width="15.125" style="11" customWidth="1"/>
    <col min="4884" max="5130" width="8" style="11"/>
    <col min="5131" max="5131" width="2.25" style="11" customWidth="1"/>
    <col min="5132" max="5132" width="28.5" style="11" customWidth="1"/>
    <col min="5133" max="5135" width="19.375" style="11" customWidth="1"/>
    <col min="5136" max="5137" width="17" style="11" customWidth="1"/>
    <col min="5138" max="5138" width="17.375" style="11" customWidth="1"/>
    <col min="5139" max="5139" width="15.125" style="11" customWidth="1"/>
    <col min="5140" max="5386" width="8" style="11"/>
    <col min="5387" max="5387" width="2.25" style="11" customWidth="1"/>
    <col min="5388" max="5388" width="28.5" style="11" customWidth="1"/>
    <col min="5389" max="5391" width="19.375" style="11" customWidth="1"/>
    <col min="5392" max="5393" width="17" style="11" customWidth="1"/>
    <col min="5394" max="5394" width="17.375" style="11" customWidth="1"/>
    <col min="5395" max="5395" width="15.125" style="11" customWidth="1"/>
    <col min="5396" max="5642" width="8" style="11"/>
    <col min="5643" max="5643" width="2.25" style="11" customWidth="1"/>
    <col min="5644" max="5644" width="28.5" style="11" customWidth="1"/>
    <col min="5645" max="5647" width="19.375" style="11" customWidth="1"/>
    <col min="5648" max="5649" width="17" style="11" customWidth="1"/>
    <col min="5650" max="5650" width="17.375" style="11" customWidth="1"/>
    <col min="5651" max="5651" width="15.125" style="11" customWidth="1"/>
    <col min="5652" max="5898" width="8" style="11"/>
    <col min="5899" max="5899" width="2.25" style="11" customWidth="1"/>
    <col min="5900" max="5900" width="28.5" style="11" customWidth="1"/>
    <col min="5901" max="5903" width="19.375" style="11" customWidth="1"/>
    <col min="5904" max="5905" width="17" style="11" customWidth="1"/>
    <col min="5906" max="5906" width="17.375" style="11" customWidth="1"/>
    <col min="5907" max="5907" width="15.125" style="11" customWidth="1"/>
    <col min="5908" max="6154" width="8" style="11"/>
    <col min="6155" max="6155" width="2.25" style="11" customWidth="1"/>
    <col min="6156" max="6156" width="28.5" style="11" customWidth="1"/>
    <col min="6157" max="6159" width="19.375" style="11" customWidth="1"/>
    <col min="6160" max="6161" width="17" style="11" customWidth="1"/>
    <col min="6162" max="6162" width="17.375" style="11" customWidth="1"/>
    <col min="6163" max="6163" width="15.125" style="11" customWidth="1"/>
    <col min="6164" max="6410" width="8" style="11"/>
    <col min="6411" max="6411" width="2.25" style="11" customWidth="1"/>
    <col min="6412" max="6412" width="28.5" style="11" customWidth="1"/>
    <col min="6413" max="6415" width="19.375" style="11" customWidth="1"/>
    <col min="6416" max="6417" width="17" style="11" customWidth="1"/>
    <col min="6418" max="6418" width="17.375" style="11" customWidth="1"/>
    <col min="6419" max="6419" width="15.125" style="11" customWidth="1"/>
    <col min="6420" max="6666" width="8" style="11"/>
    <col min="6667" max="6667" width="2.25" style="11" customWidth="1"/>
    <col min="6668" max="6668" width="28.5" style="11" customWidth="1"/>
    <col min="6669" max="6671" width="19.375" style="11" customWidth="1"/>
    <col min="6672" max="6673" width="17" style="11" customWidth="1"/>
    <col min="6674" max="6674" width="17.375" style="11" customWidth="1"/>
    <col min="6675" max="6675" width="15.125" style="11" customWidth="1"/>
    <col min="6676" max="6922" width="8" style="11"/>
    <col min="6923" max="6923" width="2.25" style="11" customWidth="1"/>
    <col min="6924" max="6924" width="28.5" style="11" customWidth="1"/>
    <col min="6925" max="6927" width="19.375" style="11" customWidth="1"/>
    <col min="6928" max="6929" width="17" style="11" customWidth="1"/>
    <col min="6930" max="6930" width="17.375" style="11" customWidth="1"/>
    <col min="6931" max="6931" width="15.125" style="11" customWidth="1"/>
    <col min="6932" max="7178" width="8" style="11"/>
    <col min="7179" max="7179" width="2.25" style="11" customWidth="1"/>
    <col min="7180" max="7180" width="28.5" style="11" customWidth="1"/>
    <col min="7181" max="7183" width="19.375" style="11" customWidth="1"/>
    <col min="7184" max="7185" width="17" style="11" customWidth="1"/>
    <col min="7186" max="7186" width="17.375" style="11" customWidth="1"/>
    <col min="7187" max="7187" width="15.125" style="11" customWidth="1"/>
    <col min="7188" max="7434" width="8" style="11"/>
    <col min="7435" max="7435" width="2.25" style="11" customWidth="1"/>
    <col min="7436" max="7436" width="28.5" style="11" customWidth="1"/>
    <col min="7437" max="7439" width="19.375" style="11" customWidth="1"/>
    <col min="7440" max="7441" width="17" style="11" customWidth="1"/>
    <col min="7442" max="7442" width="17.375" style="11" customWidth="1"/>
    <col min="7443" max="7443" width="15.125" style="11" customWidth="1"/>
    <col min="7444" max="7690" width="8" style="11"/>
    <col min="7691" max="7691" width="2.25" style="11" customWidth="1"/>
    <col min="7692" max="7692" width="28.5" style="11" customWidth="1"/>
    <col min="7693" max="7695" width="19.375" style="11" customWidth="1"/>
    <col min="7696" max="7697" width="17" style="11" customWidth="1"/>
    <col min="7698" max="7698" width="17.375" style="11" customWidth="1"/>
    <col min="7699" max="7699" width="15.125" style="11" customWidth="1"/>
    <col min="7700" max="7946" width="8" style="11"/>
    <col min="7947" max="7947" width="2.25" style="11" customWidth="1"/>
    <col min="7948" max="7948" width="28.5" style="11" customWidth="1"/>
    <col min="7949" max="7951" width="19.375" style="11" customWidth="1"/>
    <col min="7952" max="7953" width="17" style="11" customWidth="1"/>
    <col min="7954" max="7954" width="17.375" style="11" customWidth="1"/>
    <col min="7955" max="7955" width="15.125" style="11" customWidth="1"/>
    <col min="7956" max="8202" width="8" style="11"/>
    <col min="8203" max="8203" width="2.25" style="11" customWidth="1"/>
    <col min="8204" max="8204" width="28.5" style="11" customWidth="1"/>
    <col min="8205" max="8207" width="19.375" style="11" customWidth="1"/>
    <col min="8208" max="8209" width="17" style="11" customWidth="1"/>
    <col min="8210" max="8210" width="17.375" style="11" customWidth="1"/>
    <col min="8211" max="8211" width="15.125" style="11" customWidth="1"/>
    <col min="8212" max="8458" width="8" style="11"/>
    <col min="8459" max="8459" width="2.25" style="11" customWidth="1"/>
    <col min="8460" max="8460" width="28.5" style="11" customWidth="1"/>
    <col min="8461" max="8463" width="19.375" style="11" customWidth="1"/>
    <col min="8464" max="8465" width="17" style="11" customWidth="1"/>
    <col min="8466" max="8466" width="17.375" style="11" customWidth="1"/>
    <col min="8467" max="8467" width="15.125" style="11" customWidth="1"/>
    <col min="8468" max="8714" width="8" style="11"/>
    <col min="8715" max="8715" width="2.25" style="11" customWidth="1"/>
    <col min="8716" max="8716" width="28.5" style="11" customWidth="1"/>
    <col min="8717" max="8719" width="19.375" style="11" customWidth="1"/>
    <col min="8720" max="8721" width="17" style="11" customWidth="1"/>
    <col min="8722" max="8722" width="17.375" style="11" customWidth="1"/>
    <col min="8723" max="8723" width="15.125" style="11" customWidth="1"/>
    <col min="8724" max="8970" width="8" style="11"/>
    <col min="8971" max="8971" width="2.25" style="11" customWidth="1"/>
    <col min="8972" max="8972" width="28.5" style="11" customWidth="1"/>
    <col min="8973" max="8975" width="19.375" style="11" customWidth="1"/>
    <col min="8976" max="8977" width="17" style="11" customWidth="1"/>
    <col min="8978" max="8978" width="17.375" style="11" customWidth="1"/>
    <col min="8979" max="8979" width="15.125" style="11" customWidth="1"/>
    <col min="8980" max="9226" width="8" style="11"/>
    <col min="9227" max="9227" width="2.25" style="11" customWidth="1"/>
    <col min="9228" max="9228" width="28.5" style="11" customWidth="1"/>
    <col min="9229" max="9231" width="19.375" style="11" customWidth="1"/>
    <col min="9232" max="9233" width="17" style="11" customWidth="1"/>
    <col min="9234" max="9234" width="17.375" style="11" customWidth="1"/>
    <col min="9235" max="9235" width="15.125" style="11" customWidth="1"/>
    <col min="9236" max="9482" width="8" style="11"/>
    <col min="9483" max="9483" width="2.25" style="11" customWidth="1"/>
    <col min="9484" max="9484" width="28.5" style="11" customWidth="1"/>
    <col min="9485" max="9487" width="19.375" style="11" customWidth="1"/>
    <col min="9488" max="9489" width="17" style="11" customWidth="1"/>
    <col min="9490" max="9490" width="17.375" style="11" customWidth="1"/>
    <col min="9491" max="9491" width="15.125" style="11" customWidth="1"/>
    <col min="9492" max="9738" width="8" style="11"/>
    <col min="9739" max="9739" width="2.25" style="11" customWidth="1"/>
    <col min="9740" max="9740" width="28.5" style="11" customWidth="1"/>
    <col min="9741" max="9743" width="19.375" style="11" customWidth="1"/>
    <col min="9744" max="9745" width="17" style="11" customWidth="1"/>
    <col min="9746" max="9746" width="17.375" style="11" customWidth="1"/>
    <col min="9747" max="9747" width="15.125" style="11" customWidth="1"/>
    <col min="9748" max="9994" width="8" style="11"/>
    <col min="9995" max="9995" width="2.25" style="11" customWidth="1"/>
    <col min="9996" max="9996" width="28.5" style="11" customWidth="1"/>
    <col min="9997" max="9999" width="19.375" style="11" customWidth="1"/>
    <col min="10000" max="10001" width="17" style="11" customWidth="1"/>
    <col min="10002" max="10002" width="17.375" style="11" customWidth="1"/>
    <col min="10003" max="10003" width="15.125" style="11" customWidth="1"/>
    <col min="10004" max="10250" width="8" style="11"/>
    <col min="10251" max="10251" width="2.25" style="11" customWidth="1"/>
    <col min="10252" max="10252" width="28.5" style="11" customWidth="1"/>
    <col min="10253" max="10255" width="19.375" style="11" customWidth="1"/>
    <col min="10256" max="10257" width="17" style="11" customWidth="1"/>
    <col min="10258" max="10258" width="17.375" style="11" customWidth="1"/>
    <col min="10259" max="10259" width="15.125" style="11" customWidth="1"/>
    <col min="10260" max="10506" width="8" style="11"/>
    <col min="10507" max="10507" width="2.25" style="11" customWidth="1"/>
    <col min="10508" max="10508" width="28.5" style="11" customWidth="1"/>
    <col min="10509" max="10511" width="19.375" style="11" customWidth="1"/>
    <col min="10512" max="10513" width="17" style="11" customWidth="1"/>
    <col min="10514" max="10514" width="17.375" style="11" customWidth="1"/>
    <col min="10515" max="10515" width="15.125" style="11" customWidth="1"/>
    <col min="10516" max="10762" width="8" style="11"/>
    <col min="10763" max="10763" width="2.25" style="11" customWidth="1"/>
    <col min="10764" max="10764" width="28.5" style="11" customWidth="1"/>
    <col min="10765" max="10767" width="19.375" style="11" customWidth="1"/>
    <col min="10768" max="10769" width="17" style="11" customWidth="1"/>
    <col min="10770" max="10770" width="17.375" style="11" customWidth="1"/>
    <col min="10771" max="10771" width="15.125" style="11" customWidth="1"/>
    <col min="10772" max="11018" width="8" style="11"/>
    <col min="11019" max="11019" width="2.25" style="11" customWidth="1"/>
    <col min="11020" max="11020" width="28.5" style="11" customWidth="1"/>
    <col min="11021" max="11023" width="19.375" style="11" customWidth="1"/>
    <col min="11024" max="11025" width="17" style="11" customWidth="1"/>
    <col min="11026" max="11026" width="17.375" style="11" customWidth="1"/>
    <col min="11027" max="11027" width="15.125" style="11" customWidth="1"/>
    <col min="11028" max="11274" width="8" style="11"/>
    <col min="11275" max="11275" width="2.25" style="11" customWidth="1"/>
    <col min="11276" max="11276" width="28.5" style="11" customWidth="1"/>
    <col min="11277" max="11279" width="19.375" style="11" customWidth="1"/>
    <col min="11280" max="11281" width="17" style="11" customWidth="1"/>
    <col min="11282" max="11282" width="17.375" style="11" customWidth="1"/>
    <col min="11283" max="11283" width="15.125" style="11" customWidth="1"/>
    <col min="11284" max="11530" width="8" style="11"/>
    <col min="11531" max="11531" width="2.25" style="11" customWidth="1"/>
    <col min="11532" max="11532" width="28.5" style="11" customWidth="1"/>
    <col min="11533" max="11535" width="19.375" style="11" customWidth="1"/>
    <col min="11536" max="11537" width="17" style="11" customWidth="1"/>
    <col min="11538" max="11538" width="17.375" style="11" customWidth="1"/>
    <col min="11539" max="11539" width="15.125" style="11" customWidth="1"/>
    <col min="11540" max="11786" width="8" style="11"/>
    <col min="11787" max="11787" width="2.25" style="11" customWidth="1"/>
    <col min="11788" max="11788" width="28.5" style="11" customWidth="1"/>
    <col min="11789" max="11791" width="19.375" style="11" customWidth="1"/>
    <col min="11792" max="11793" width="17" style="11" customWidth="1"/>
    <col min="11794" max="11794" width="17.375" style="11" customWidth="1"/>
    <col min="11795" max="11795" width="15.125" style="11" customWidth="1"/>
    <col min="11796" max="12042" width="8" style="11"/>
    <col min="12043" max="12043" width="2.25" style="11" customWidth="1"/>
    <col min="12044" max="12044" width="28.5" style="11" customWidth="1"/>
    <col min="12045" max="12047" width="19.375" style="11" customWidth="1"/>
    <col min="12048" max="12049" width="17" style="11" customWidth="1"/>
    <col min="12050" max="12050" width="17.375" style="11" customWidth="1"/>
    <col min="12051" max="12051" width="15.125" style="11" customWidth="1"/>
    <col min="12052" max="12298" width="8" style="11"/>
    <col min="12299" max="12299" width="2.25" style="11" customWidth="1"/>
    <col min="12300" max="12300" width="28.5" style="11" customWidth="1"/>
    <col min="12301" max="12303" width="19.375" style="11" customWidth="1"/>
    <col min="12304" max="12305" width="17" style="11" customWidth="1"/>
    <col min="12306" max="12306" width="17.375" style="11" customWidth="1"/>
    <col min="12307" max="12307" width="15.125" style="11" customWidth="1"/>
    <col min="12308" max="12554" width="8" style="11"/>
    <col min="12555" max="12555" width="2.25" style="11" customWidth="1"/>
    <col min="12556" max="12556" width="28.5" style="11" customWidth="1"/>
    <col min="12557" max="12559" width="19.375" style="11" customWidth="1"/>
    <col min="12560" max="12561" width="17" style="11" customWidth="1"/>
    <col min="12562" max="12562" width="17.375" style="11" customWidth="1"/>
    <col min="12563" max="12563" width="15.125" style="11" customWidth="1"/>
    <col min="12564" max="12810" width="8" style="11"/>
    <col min="12811" max="12811" width="2.25" style="11" customWidth="1"/>
    <col min="12812" max="12812" width="28.5" style="11" customWidth="1"/>
    <col min="12813" max="12815" width="19.375" style="11" customWidth="1"/>
    <col min="12816" max="12817" width="17" style="11" customWidth="1"/>
    <col min="12818" max="12818" width="17.375" style="11" customWidth="1"/>
    <col min="12819" max="12819" width="15.125" style="11" customWidth="1"/>
    <col min="12820" max="13066" width="8" style="11"/>
    <col min="13067" max="13067" width="2.25" style="11" customWidth="1"/>
    <col min="13068" max="13068" width="28.5" style="11" customWidth="1"/>
    <col min="13069" max="13071" width="19.375" style="11" customWidth="1"/>
    <col min="13072" max="13073" width="17" style="11" customWidth="1"/>
    <col min="13074" max="13074" width="17.375" style="11" customWidth="1"/>
    <col min="13075" max="13075" width="15.125" style="11" customWidth="1"/>
    <col min="13076" max="13322" width="8" style="11"/>
    <col min="13323" max="13323" width="2.25" style="11" customWidth="1"/>
    <col min="13324" max="13324" width="28.5" style="11" customWidth="1"/>
    <col min="13325" max="13327" width="19.375" style="11" customWidth="1"/>
    <col min="13328" max="13329" width="17" style="11" customWidth="1"/>
    <col min="13330" max="13330" width="17.375" style="11" customWidth="1"/>
    <col min="13331" max="13331" width="15.125" style="11" customWidth="1"/>
    <col min="13332" max="13578" width="8" style="11"/>
    <col min="13579" max="13579" width="2.25" style="11" customWidth="1"/>
    <col min="13580" max="13580" width="28.5" style="11" customWidth="1"/>
    <col min="13581" max="13583" width="19.375" style="11" customWidth="1"/>
    <col min="13584" max="13585" width="17" style="11" customWidth="1"/>
    <col min="13586" max="13586" width="17.375" style="11" customWidth="1"/>
    <col min="13587" max="13587" width="15.125" style="11" customWidth="1"/>
    <col min="13588" max="13834" width="8" style="11"/>
    <col min="13835" max="13835" width="2.25" style="11" customWidth="1"/>
    <col min="13836" max="13836" width="28.5" style="11" customWidth="1"/>
    <col min="13837" max="13839" width="19.375" style="11" customWidth="1"/>
    <col min="13840" max="13841" width="17" style="11" customWidth="1"/>
    <col min="13842" max="13842" width="17.375" style="11" customWidth="1"/>
    <col min="13843" max="13843" width="15.125" style="11" customWidth="1"/>
    <col min="13844" max="14090" width="8" style="11"/>
    <col min="14091" max="14091" width="2.25" style="11" customWidth="1"/>
    <col min="14092" max="14092" width="28.5" style="11" customWidth="1"/>
    <col min="14093" max="14095" width="19.375" style="11" customWidth="1"/>
    <col min="14096" max="14097" width="17" style="11" customWidth="1"/>
    <col min="14098" max="14098" width="17.375" style="11" customWidth="1"/>
    <col min="14099" max="14099" width="15.125" style="11" customWidth="1"/>
    <col min="14100" max="14346" width="8" style="11"/>
    <col min="14347" max="14347" width="2.25" style="11" customWidth="1"/>
    <col min="14348" max="14348" width="28.5" style="11" customWidth="1"/>
    <col min="14349" max="14351" width="19.375" style="11" customWidth="1"/>
    <col min="14352" max="14353" width="17" style="11" customWidth="1"/>
    <col min="14354" max="14354" width="17.375" style="11" customWidth="1"/>
    <col min="14355" max="14355" width="15.125" style="11" customWidth="1"/>
    <col min="14356" max="14602" width="8" style="11"/>
    <col min="14603" max="14603" width="2.25" style="11" customWidth="1"/>
    <col min="14604" max="14604" width="28.5" style="11" customWidth="1"/>
    <col min="14605" max="14607" width="19.375" style="11" customWidth="1"/>
    <col min="14608" max="14609" width="17" style="11" customWidth="1"/>
    <col min="14610" max="14610" width="17.375" style="11" customWidth="1"/>
    <col min="14611" max="14611" width="15.125" style="11" customWidth="1"/>
    <col min="14612" max="14858" width="8" style="11"/>
    <col min="14859" max="14859" width="2.25" style="11" customWidth="1"/>
    <col min="14860" max="14860" width="28.5" style="11" customWidth="1"/>
    <col min="14861" max="14863" width="19.375" style="11" customWidth="1"/>
    <col min="14864" max="14865" width="17" style="11" customWidth="1"/>
    <col min="14866" max="14866" width="17.375" style="11" customWidth="1"/>
    <col min="14867" max="14867" width="15.125" style="11" customWidth="1"/>
    <col min="14868" max="15114" width="8" style="11"/>
    <col min="15115" max="15115" width="2.25" style="11" customWidth="1"/>
    <col min="15116" max="15116" width="28.5" style="11" customWidth="1"/>
    <col min="15117" max="15119" width="19.375" style="11" customWidth="1"/>
    <col min="15120" max="15121" width="17" style="11" customWidth="1"/>
    <col min="15122" max="15122" width="17.375" style="11" customWidth="1"/>
    <col min="15123" max="15123" width="15.125" style="11" customWidth="1"/>
    <col min="15124" max="15370" width="8" style="11"/>
    <col min="15371" max="15371" width="2.25" style="11" customWidth="1"/>
    <col min="15372" max="15372" width="28.5" style="11" customWidth="1"/>
    <col min="15373" max="15375" width="19.375" style="11" customWidth="1"/>
    <col min="15376" max="15377" width="17" style="11" customWidth="1"/>
    <col min="15378" max="15378" width="17.375" style="11" customWidth="1"/>
    <col min="15379" max="15379" width="15.125" style="11" customWidth="1"/>
    <col min="15380" max="15626" width="8" style="11"/>
    <col min="15627" max="15627" width="2.25" style="11" customWidth="1"/>
    <col min="15628" max="15628" width="28.5" style="11" customWidth="1"/>
    <col min="15629" max="15631" width="19.375" style="11" customWidth="1"/>
    <col min="15632" max="15633" width="17" style="11" customWidth="1"/>
    <col min="15634" max="15634" width="17.375" style="11" customWidth="1"/>
    <col min="15635" max="15635" width="15.125" style="11" customWidth="1"/>
    <col min="15636" max="15882" width="8" style="11"/>
    <col min="15883" max="15883" width="2.25" style="11" customWidth="1"/>
    <col min="15884" max="15884" width="28.5" style="11" customWidth="1"/>
    <col min="15885" max="15887" width="19.375" style="11" customWidth="1"/>
    <col min="15888" max="15889" width="17" style="11" customWidth="1"/>
    <col min="15890" max="15890" width="17.375" style="11" customWidth="1"/>
    <col min="15891" max="15891" width="15.125" style="11" customWidth="1"/>
    <col min="15892" max="16384" width="8" style="11"/>
  </cols>
  <sheetData>
    <row r="1" spans="1:10" ht="27.75" customHeight="1" x14ac:dyDescent="0.3">
      <c r="A1" s="123" t="s">
        <v>701</v>
      </c>
      <c r="B1" s="252"/>
    </row>
    <row r="2" spans="1:10" s="253" customFormat="1" ht="16.5" customHeight="1" x14ac:dyDescent="0.3">
      <c r="B2" s="254"/>
      <c r="C2" s="254"/>
      <c r="D2" s="254"/>
      <c r="E2" s="254"/>
      <c r="F2" s="254"/>
      <c r="G2" s="254"/>
      <c r="H2" s="254"/>
      <c r="I2" s="254"/>
      <c r="J2" s="255"/>
    </row>
    <row r="3" spans="1:10" x14ac:dyDescent="0.25">
      <c r="D3" s="256"/>
      <c r="G3" s="256"/>
    </row>
    <row r="4" spans="1:10" x14ac:dyDescent="0.25">
      <c r="D4" s="256"/>
      <c r="G4" s="256"/>
    </row>
    <row r="5" spans="1:10" x14ac:dyDescent="0.25">
      <c r="D5" s="256"/>
      <c r="G5" s="256"/>
    </row>
    <row r="6" spans="1:10" x14ac:dyDescent="0.25">
      <c r="D6" s="256"/>
      <c r="G6" s="256"/>
    </row>
    <row r="7" spans="1:10" x14ac:dyDescent="0.25">
      <c r="D7" s="256"/>
      <c r="G7" s="256"/>
    </row>
    <row r="8" spans="1:10" ht="26.25" customHeight="1" x14ac:dyDescent="0.3">
      <c r="B8" s="237" t="s">
        <v>537</v>
      </c>
      <c r="C8" s="183"/>
      <c r="D8" s="183"/>
      <c r="E8" s="183"/>
      <c r="F8" s="183"/>
      <c r="G8" s="183"/>
      <c r="H8" s="183"/>
      <c r="I8" s="183"/>
    </row>
    <row r="9" spans="1:10" ht="49.5" customHeight="1" x14ac:dyDescent="0.3">
      <c r="B9" s="401" t="s">
        <v>638</v>
      </c>
      <c r="C9" s="402"/>
      <c r="D9" s="402"/>
      <c r="E9" s="402"/>
      <c r="F9" s="402"/>
      <c r="G9" s="402"/>
      <c r="H9" s="402"/>
      <c r="I9" s="403"/>
    </row>
    <row r="10" spans="1:10" x14ac:dyDescent="0.3">
      <c r="B10" s="257" t="s">
        <v>639</v>
      </c>
      <c r="C10" s="258"/>
      <c r="D10" s="258"/>
      <c r="E10" s="258"/>
      <c r="F10" s="258"/>
      <c r="G10" s="258"/>
      <c r="H10" s="258"/>
      <c r="I10" s="259"/>
    </row>
    <row r="11" spans="1:10" x14ac:dyDescent="0.3">
      <c r="B11" s="257" t="s">
        <v>640</v>
      </c>
      <c r="C11" s="258"/>
      <c r="D11" s="258"/>
      <c r="E11" s="258"/>
      <c r="F11" s="258"/>
      <c r="G11" s="258"/>
      <c r="H11" s="258"/>
      <c r="I11" s="259"/>
    </row>
    <row r="12" spans="1:10" x14ac:dyDescent="0.3">
      <c r="B12" s="257" t="s">
        <v>641</v>
      </c>
      <c r="C12" s="258"/>
      <c r="D12" s="258"/>
      <c r="E12" s="258"/>
      <c r="F12" s="258"/>
      <c r="G12" s="258"/>
      <c r="H12" s="258"/>
      <c r="I12" s="259"/>
    </row>
    <row r="13" spans="1:10" x14ac:dyDescent="0.3">
      <c r="B13" s="257" t="s">
        <v>642</v>
      </c>
      <c r="C13" s="258"/>
      <c r="D13" s="258"/>
      <c r="E13" s="258"/>
      <c r="F13" s="258"/>
      <c r="G13" s="258"/>
      <c r="H13" s="258"/>
      <c r="I13" s="259"/>
    </row>
    <row r="14" spans="1:10" x14ac:dyDescent="0.3">
      <c r="B14" s="257"/>
      <c r="C14" s="258"/>
      <c r="D14" s="258"/>
      <c r="E14" s="258"/>
      <c r="F14" s="258"/>
      <c r="G14" s="258"/>
      <c r="H14" s="258"/>
      <c r="I14" s="259"/>
    </row>
    <row r="15" spans="1:10" ht="48.6" customHeight="1" x14ac:dyDescent="0.3">
      <c r="B15" s="401" t="s">
        <v>643</v>
      </c>
      <c r="C15" s="402"/>
      <c r="D15" s="402"/>
      <c r="E15" s="402"/>
      <c r="F15" s="402"/>
      <c r="G15" s="402"/>
      <c r="H15" s="402"/>
      <c r="I15" s="403"/>
    </row>
    <row r="16" spans="1:10" x14ac:dyDescent="0.25">
      <c r="B16" s="257"/>
      <c r="C16" s="258"/>
      <c r="D16" s="260"/>
      <c r="E16" s="258"/>
      <c r="F16" s="258"/>
      <c r="G16" s="260"/>
      <c r="H16" s="258"/>
      <c r="I16" s="259"/>
    </row>
    <row r="17" spans="2:9" x14ac:dyDescent="0.25">
      <c r="B17" s="261" t="s">
        <v>644</v>
      </c>
      <c r="C17" s="258"/>
      <c r="D17" s="260"/>
      <c r="E17" s="258"/>
      <c r="F17" s="258"/>
      <c r="G17" s="260"/>
      <c r="H17" s="258"/>
      <c r="I17" s="259"/>
    </row>
    <row r="18" spans="2:9" x14ac:dyDescent="0.25">
      <c r="B18" s="257"/>
      <c r="C18" s="258"/>
      <c r="D18" s="260"/>
      <c r="E18" s="258"/>
      <c r="F18" s="258"/>
      <c r="G18" s="260"/>
      <c r="H18" s="258"/>
      <c r="I18" s="259"/>
    </row>
    <row r="19" spans="2:9" x14ac:dyDescent="0.25">
      <c r="B19" s="261" t="s">
        <v>645</v>
      </c>
      <c r="C19" s="258"/>
      <c r="D19" s="260"/>
      <c r="E19" s="258"/>
      <c r="F19" s="258"/>
      <c r="G19" s="260"/>
      <c r="H19" s="258"/>
      <c r="I19" s="259"/>
    </row>
    <row r="20" spans="2:9" ht="13.5" customHeight="1" x14ac:dyDescent="0.25">
      <c r="B20" s="262" t="s">
        <v>646</v>
      </c>
      <c r="C20" s="404">
        <v>100</v>
      </c>
      <c r="D20" s="404"/>
      <c r="E20" s="258"/>
      <c r="F20" s="258"/>
      <c r="G20" s="260"/>
      <c r="H20" s="258"/>
      <c r="I20" s="259"/>
    </row>
    <row r="21" spans="2:9" ht="13.5" customHeight="1" x14ac:dyDescent="0.25">
      <c r="B21" s="262" t="s">
        <v>647</v>
      </c>
      <c r="C21" s="405">
        <v>0.05</v>
      </c>
      <c r="D21" s="405"/>
      <c r="E21" s="258"/>
      <c r="F21" s="258"/>
      <c r="G21" s="260"/>
      <c r="H21" s="258"/>
      <c r="I21" s="259"/>
    </row>
    <row r="22" spans="2:9" ht="13.5" customHeight="1" x14ac:dyDescent="0.25">
      <c r="B22" s="263" t="s">
        <v>567</v>
      </c>
      <c r="C22" s="406">
        <f>C20*C21</f>
        <v>5</v>
      </c>
      <c r="D22" s="406"/>
      <c r="E22" s="258"/>
      <c r="F22" s="258"/>
      <c r="G22" s="260"/>
      <c r="H22" s="258"/>
      <c r="I22" s="259"/>
    </row>
    <row r="23" spans="2:9" x14ac:dyDescent="0.25">
      <c r="B23" s="257"/>
      <c r="C23" s="264"/>
      <c r="D23" s="264"/>
      <c r="E23" s="258"/>
      <c r="F23" s="258"/>
      <c r="G23" s="260"/>
      <c r="H23" s="258"/>
      <c r="I23" s="259"/>
    </row>
    <row r="24" spans="2:9" x14ac:dyDescent="0.25">
      <c r="B24" s="261" t="s">
        <v>648</v>
      </c>
      <c r="C24" s="258"/>
      <c r="D24" s="260"/>
      <c r="E24" s="258"/>
      <c r="F24" s="258"/>
      <c r="G24" s="260"/>
      <c r="H24" s="258"/>
      <c r="I24" s="259"/>
    </row>
    <row r="25" spans="2:9" ht="13.5" customHeight="1" x14ac:dyDescent="0.25">
      <c r="B25" s="262" t="s">
        <v>649</v>
      </c>
      <c r="C25" s="404">
        <v>10</v>
      </c>
      <c r="D25" s="404"/>
      <c r="E25" s="258"/>
      <c r="F25" s="258"/>
      <c r="G25" s="260"/>
      <c r="H25" s="258"/>
      <c r="I25" s="259"/>
    </row>
    <row r="26" spans="2:9" ht="13.5" customHeight="1" x14ac:dyDescent="0.25">
      <c r="B26" s="262" t="s">
        <v>647</v>
      </c>
      <c r="C26" s="405">
        <v>0.05</v>
      </c>
      <c r="D26" s="405"/>
      <c r="E26" s="258"/>
      <c r="F26" s="258"/>
      <c r="G26" s="260"/>
      <c r="H26" s="258"/>
      <c r="I26" s="259"/>
    </row>
    <row r="27" spans="2:9" ht="13.5" customHeight="1" x14ac:dyDescent="0.25">
      <c r="B27" s="263" t="s">
        <v>650</v>
      </c>
      <c r="C27" s="407">
        <f>C25*C26</f>
        <v>0.5</v>
      </c>
      <c r="D27" s="407"/>
      <c r="E27" s="258"/>
      <c r="F27" s="258"/>
      <c r="G27" s="260"/>
      <c r="H27" s="258"/>
      <c r="I27" s="259"/>
    </row>
    <row r="28" spans="2:9" x14ac:dyDescent="0.25">
      <c r="B28" s="257"/>
      <c r="C28" s="258"/>
      <c r="D28" s="260"/>
      <c r="E28" s="258"/>
      <c r="F28" s="258"/>
      <c r="G28" s="260"/>
      <c r="H28" s="258"/>
      <c r="I28" s="259"/>
    </row>
    <row r="29" spans="2:9" x14ac:dyDescent="0.25">
      <c r="B29" s="257" t="s">
        <v>683</v>
      </c>
      <c r="C29" s="258"/>
      <c r="D29" s="260"/>
      <c r="E29" s="258"/>
      <c r="F29" s="258"/>
      <c r="G29" s="260"/>
      <c r="H29" s="258"/>
      <c r="I29" s="259"/>
    </row>
    <row r="30" spans="2:9" ht="43.5" customHeight="1" x14ac:dyDescent="0.3">
      <c r="B30" s="265" t="s">
        <v>536</v>
      </c>
      <c r="C30" s="266" t="s">
        <v>651</v>
      </c>
      <c r="D30" s="266" t="s">
        <v>652</v>
      </c>
      <c r="E30" s="266" t="s">
        <v>535</v>
      </c>
      <c r="F30" s="266" t="s">
        <v>653</v>
      </c>
      <c r="G30" s="267" t="s">
        <v>654</v>
      </c>
      <c r="I30" s="259"/>
    </row>
    <row r="31" spans="2:9" ht="18" customHeight="1" x14ac:dyDescent="0.25">
      <c r="B31" s="268"/>
      <c r="C31" s="269"/>
      <c r="D31" s="270" t="str">
        <f>IF(C31&gt;=$C$22,"Significant","-")</f>
        <v>-</v>
      </c>
      <c r="E31" s="269"/>
      <c r="F31" s="271" t="str">
        <f t="shared" ref="F31:F39" si="0">IF(D31="significant","-",IF(E31&gt;=$C$27,"Significant","-"))</f>
        <v>-</v>
      </c>
      <c r="G31" s="271" t="str">
        <f t="shared" ref="G31:G39" si="1">IF(OR(D31="Significant",F31="Significant"),"Y","-")</f>
        <v>-</v>
      </c>
      <c r="I31" s="259"/>
    </row>
    <row r="32" spans="2:9" ht="18" customHeight="1" x14ac:dyDescent="0.25">
      <c r="B32" s="268"/>
      <c r="C32" s="269"/>
      <c r="D32" s="270" t="str">
        <f t="shared" ref="D32:D39" si="2">IF(C32&gt;=$C$22,"Significant","-")</f>
        <v>-</v>
      </c>
      <c r="E32" s="269"/>
      <c r="F32" s="271" t="str">
        <f t="shared" si="0"/>
        <v>-</v>
      </c>
      <c r="G32" s="271" t="str">
        <f t="shared" si="1"/>
        <v>-</v>
      </c>
      <c r="I32" s="259"/>
    </row>
    <row r="33" spans="2:9" ht="18" customHeight="1" x14ac:dyDescent="0.25">
      <c r="B33" s="272"/>
      <c r="C33" s="269"/>
      <c r="D33" s="270" t="str">
        <f t="shared" si="2"/>
        <v>-</v>
      </c>
      <c r="E33" s="269"/>
      <c r="F33" s="271" t="str">
        <f t="shared" si="0"/>
        <v>-</v>
      </c>
      <c r="G33" s="271" t="str">
        <f t="shared" si="1"/>
        <v>-</v>
      </c>
      <c r="I33" s="259"/>
    </row>
    <row r="34" spans="2:9" ht="18" customHeight="1" x14ac:dyDescent="0.25">
      <c r="B34" s="272"/>
      <c r="C34" s="269"/>
      <c r="D34" s="270" t="str">
        <f t="shared" si="2"/>
        <v>-</v>
      </c>
      <c r="E34" s="269"/>
      <c r="F34" s="271" t="str">
        <f t="shared" si="0"/>
        <v>-</v>
      </c>
      <c r="G34" s="271" t="str">
        <f t="shared" si="1"/>
        <v>-</v>
      </c>
      <c r="I34" s="259"/>
    </row>
    <row r="35" spans="2:9" ht="18" customHeight="1" x14ac:dyDescent="0.25">
      <c r="B35" s="272"/>
      <c r="C35" s="269"/>
      <c r="D35" s="270" t="str">
        <f t="shared" si="2"/>
        <v>-</v>
      </c>
      <c r="E35" s="269"/>
      <c r="F35" s="271" t="str">
        <f t="shared" si="0"/>
        <v>-</v>
      </c>
      <c r="G35" s="271" t="str">
        <f t="shared" si="1"/>
        <v>-</v>
      </c>
      <c r="I35" s="259"/>
    </row>
    <row r="36" spans="2:9" ht="18" customHeight="1" x14ac:dyDescent="0.25">
      <c r="B36" s="272"/>
      <c r="C36" s="269"/>
      <c r="D36" s="270" t="str">
        <f t="shared" si="2"/>
        <v>-</v>
      </c>
      <c r="E36" s="269"/>
      <c r="F36" s="271" t="str">
        <f t="shared" si="0"/>
        <v>-</v>
      </c>
      <c r="G36" s="271" t="str">
        <f t="shared" si="1"/>
        <v>-</v>
      </c>
      <c r="I36" s="259"/>
    </row>
    <row r="37" spans="2:9" ht="18" customHeight="1" x14ac:dyDescent="0.25">
      <c r="B37" s="272"/>
      <c r="C37" s="269"/>
      <c r="D37" s="270" t="str">
        <f t="shared" si="2"/>
        <v>-</v>
      </c>
      <c r="E37" s="269"/>
      <c r="F37" s="271" t="str">
        <f t="shared" si="0"/>
        <v>-</v>
      </c>
      <c r="G37" s="271" t="str">
        <f t="shared" si="1"/>
        <v>-</v>
      </c>
      <c r="I37" s="259"/>
    </row>
    <row r="38" spans="2:9" ht="18" customHeight="1" x14ac:dyDescent="0.25">
      <c r="B38" s="268"/>
      <c r="C38" s="269"/>
      <c r="D38" s="270" t="str">
        <f t="shared" si="2"/>
        <v>-</v>
      </c>
      <c r="E38" s="269"/>
      <c r="F38" s="271" t="str">
        <f t="shared" si="0"/>
        <v>-</v>
      </c>
      <c r="G38" s="271" t="str">
        <f t="shared" si="1"/>
        <v>-</v>
      </c>
      <c r="I38" s="259"/>
    </row>
    <row r="39" spans="2:9" ht="18" customHeight="1" x14ac:dyDescent="0.25">
      <c r="B39" s="273"/>
      <c r="C39" s="274"/>
      <c r="D39" s="275" t="str">
        <f t="shared" si="2"/>
        <v>-</v>
      </c>
      <c r="E39" s="274"/>
      <c r="F39" s="271" t="str">
        <f t="shared" si="0"/>
        <v>-</v>
      </c>
      <c r="G39" s="276" t="str">
        <f t="shared" si="1"/>
        <v>-</v>
      </c>
      <c r="I39" s="259"/>
    </row>
    <row r="40" spans="2:9" ht="14.25" thickBot="1" x14ac:dyDescent="0.3">
      <c r="B40" s="277" t="s">
        <v>655</v>
      </c>
      <c r="C40" s="278">
        <f>SUM(C31:C39)</f>
        <v>0</v>
      </c>
      <c r="D40" s="279"/>
      <c r="E40" s="278">
        <f>SUM(E31:E39)</f>
        <v>0</v>
      </c>
      <c r="F40" s="279"/>
      <c r="G40" s="280"/>
      <c r="I40" s="259"/>
    </row>
    <row r="41" spans="2:9" ht="14.25" thickTop="1" x14ac:dyDescent="0.25">
      <c r="B41" s="257"/>
      <c r="C41" s="281" t="b">
        <f>C40=C20</f>
        <v>0</v>
      </c>
      <c r="D41" s="260"/>
      <c r="E41" s="281" t="b">
        <f>E40=C25</f>
        <v>0</v>
      </c>
      <c r="F41" s="281"/>
      <c r="G41" s="260"/>
      <c r="H41" s="258"/>
      <c r="I41" s="259"/>
    </row>
    <row r="42" spans="2:9" x14ac:dyDescent="0.25">
      <c r="B42" s="257"/>
      <c r="C42" s="281"/>
      <c r="D42" s="260"/>
      <c r="E42" s="281"/>
      <c r="F42" s="281"/>
      <c r="G42" s="260"/>
      <c r="H42" s="258"/>
      <c r="I42" s="259"/>
    </row>
    <row r="43" spans="2:9" x14ac:dyDescent="0.25">
      <c r="B43" s="282" t="s">
        <v>656</v>
      </c>
      <c r="C43" s="281"/>
      <c r="D43" s="260"/>
      <c r="E43" s="281"/>
      <c r="F43" s="281"/>
      <c r="G43" s="260"/>
      <c r="H43" s="258"/>
      <c r="I43" s="259"/>
    </row>
    <row r="44" spans="2:9" x14ac:dyDescent="0.25">
      <c r="B44" s="283"/>
      <c r="C44" s="264" t="s">
        <v>657</v>
      </c>
      <c r="D44" s="284">
        <f>C40</f>
        <v>0</v>
      </c>
      <c r="E44" s="281"/>
      <c r="F44" s="281"/>
      <c r="G44" s="260"/>
      <c r="H44" s="258"/>
      <c r="I44" s="259"/>
    </row>
    <row r="45" spans="2:9" x14ac:dyDescent="0.25">
      <c r="B45" s="283"/>
      <c r="C45" s="285" t="s">
        <v>658</v>
      </c>
      <c r="D45" s="284">
        <f>SUMIF(D31:D39,"Significant",C31:C39)</f>
        <v>0</v>
      </c>
      <c r="E45" s="264"/>
      <c r="F45" s="286"/>
      <c r="G45" s="260"/>
      <c r="H45" s="258"/>
      <c r="I45" s="259"/>
    </row>
    <row r="46" spans="2:9" x14ac:dyDescent="0.25">
      <c r="B46" s="257"/>
      <c r="C46" s="264" t="s">
        <v>525</v>
      </c>
      <c r="D46" s="287" t="e">
        <f>D45/D44</f>
        <v>#DIV/0!</v>
      </c>
      <c r="E46" s="260"/>
      <c r="F46" s="288"/>
      <c r="G46" s="260"/>
      <c r="H46" s="258"/>
      <c r="I46" s="259"/>
    </row>
    <row r="47" spans="2:9" x14ac:dyDescent="0.25">
      <c r="B47" s="257"/>
      <c r="C47" s="289"/>
      <c r="D47" s="258"/>
      <c r="E47" s="260"/>
      <c r="F47" s="288"/>
      <c r="G47" s="260"/>
      <c r="H47" s="258"/>
      <c r="I47" s="259"/>
    </row>
    <row r="48" spans="2:9" ht="13.5" customHeight="1" thickBot="1" x14ac:dyDescent="0.3">
      <c r="B48" s="290"/>
      <c r="C48" s="291"/>
      <c r="D48" s="292"/>
      <c r="E48" s="293"/>
      <c r="F48" s="294"/>
      <c r="G48" s="293"/>
      <c r="H48" s="292"/>
      <c r="I48" s="295"/>
    </row>
    <row r="49" spans="2:10" x14ac:dyDescent="0.25">
      <c r="B49" s="296"/>
      <c r="C49" s="297"/>
      <c r="D49" s="298"/>
      <c r="E49" s="297"/>
      <c r="F49" s="297"/>
      <c r="G49" s="298"/>
      <c r="H49" s="299"/>
      <c r="I49" s="300"/>
    </row>
    <row r="50" spans="2:10" ht="24.75" customHeight="1" x14ac:dyDescent="0.3">
      <c r="B50" s="237" t="s">
        <v>538</v>
      </c>
      <c r="C50" s="183"/>
      <c r="D50" s="183"/>
      <c r="E50" s="183"/>
      <c r="F50" s="183"/>
      <c r="G50" s="183"/>
      <c r="H50" s="183"/>
      <c r="I50" s="183"/>
    </row>
    <row r="51" spans="2:10" x14ac:dyDescent="0.25">
      <c r="B51" s="257"/>
      <c r="C51" s="258"/>
      <c r="D51" s="260"/>
      <c r="E51" s="258"/>
      <c r="F51" s="258"/>
      <c r="G51" s="260"/>
      <c r="H51" s="258"/>
      <c r="I51" s="259"/>
    </row>
    <row r="52" spans="2:10" ht="30" customHeight="1" x14ac:dyDescent="0.3">
      <c r="B52" s="401" t="s">
        <v>659</v>
      </c>
      <c r="C52" s="402"/>
      <c r="D52" s="402"/>
      <c r="E52" s="402"/>
      <c r="F52" s="402"/>
      <c r="G52" s="402"/>
      <c r="H52" s="402"/>
      <c r="I52" s="403"/>
      <c r="J52" s="301"/>
    </row>
    <row r="53" spans="2:10" ht="50.45" customHeight="1" x14ac:dyDescent="0.3">
      <c r="B53" s="401" t="s">
        <v>660</v>
      </c>
      <c r="C53" s="402"/>
      <c r="D53" s="402"/>
      <c r="E53" s="402"/>
      <c r="F53" s="402"/>
      <c r="G53" s="402"/>
      <c r="H53" s="402"/>
      <c r="I53" s="403"/>
      <c r="J53" s="301"/>
    </row>
    <row r="54" spans="2:10" ht="93.6" customHeight="1" x14ac:dyDescent="0.3">
      <c r="B54" s="401" t="s">
        <v>682</v>
      </c>
      <c r="C54" s="402"/>
      <c r="D54" s="402"/>
      <c r="E54" s="402"/>
      <c r="F54" s="402"/>
      <c r="G54" s="402"/>
      <c r="H54" s="402"/>
      <c r="I54" s="403"/>
      <c r="J54" s="301"/>
    </row>
    <row r="55" spans="2:10" x14ac:dyDescent="0.25">
      <c r="B55" s="257"/>
      <c r="C55" s="258"/>
      <c r="D55" s="260"/>
      <c r="E55" s="258"/>
      <c r="F55" s="258"/>
      <c r="G55" s="260"/>
      <c r="H55" s="258"/>
      <c r="I55" s="259"/>
    </row>
    <row r="56" spans="2:10" x14ac:dyDescent="0.25">
      <c r="B56" s="257" t="s">
        <v>684</v>
      </c>
      <c r="C56" s="258"/>
      <c r="D56" s="260"/>
      <c r="E56" s="258"/>
      <c r="F56" s="258"/>
      <c r="G56" s="260"/>
      <c r="H56" s="258"/>
      <c r="I56" s="259"/>
    </row>
    <row r="57" spans="2:10" ht="56.25" customHeight="1" x14ac:dyDescent="0.3">
      <c r="B57" s="265" t="s">
        <v>539</v>
      </c>
      <c r="C57" s="266" t="s">
        <v>661</v>
      </c>
      <c r="D57" s="266" t="s">
        <v>685</v>
      </c>
      <c r="E57" s="266" t="s">
        <v>686</v>
      </c>
      <c r="F57" s="266" t="s">
        <v>662</v>
      </c>
      <c r="G57" s="266" t="s">
        <v>687</v>
      </c>
      <c r="H57" s="266" t="s">
        <v>688</v>
      </c>
      <c r="I57" s="303" t="s">
        <v>663</v>
      </c>
    </row>
    <row r="58" spans="2:10" ht="21" customHeight="1" x14ac:dyDescent="0.25">
      <c r="B58" s="268"/>
      <c r="C58" s="304" t="str">
        <f t="shared" ref="C58:C66" si="3">IF(G31="Y","N/A","Needed")</f>
        <v>Needed</v>
      </c>
      <c r="D58" s="271" t="s">
        <v>526</v>
      </c>
      <c r="E58" s="271" t="s">
        <v>527</v>
      </c>
      <c r="F58" s="271" t="s">
        <v>527</v>
      </c>
      <c r="G58" s="271" t="s">
        <v>527</v>
      </c>
      <c r="H58" s="271" t="s">
        <v>527</v>
      </c>
      <c r="I58" s="305" t="str">
        <f>IF(C58="N/A","N/A",IF(COUNTIF(D58:H58,"Significant"),"Y","-"))</f>
        <v>-</v>
      </c>
    </row>
    <row r="59" spans="2:10" ht="21" customHeight="1" x14ac:dyDescent="0.25">
      <c r="B59" s="268"/>
      <c r="C59" s="304" t="str">
        <f t="shared" si="3"/>
        <v>Needed</v>
      </c>
      <c r="D59" s="271" t="s">
        <v>527</v>
      </c>
      <c r="E59" s="271" t="s">
        <v>527</v>
      </c>
      <c r="F59" s="271" t="s">
        <v>527</v>
      </c>
      <c r="G59" s="271" t="s">
        <v>527</v>
      </c>
      <c r="H59" s="271" t="s">
        <v>527</v>
      </c>
      <c r="I59" s="305" t="str">
        <f t="shared" ref="I59:I66" si="4">IF(C59="N/A","N/A",IF(COUNTIF(D59:H59,"Significant")&gt;=1,"Y","-"))</f>
        <v>-</v>
      </c>
    </row>
    <row r="60" spans="2:10" ht="21" customHeight="1" x14ac:dyDescent="0.25">
      <c r="B60" s="272"/>
      <c r="C60" s="304" t="str">
        <f t="shared" si="3"/>
        <v>Needed</v>
      </c>
      <c r="D60" s="271" t="s">
        <v>527</v>
      </c>
      <c r="E60" s="271" t="s">
        <v>527</v>
      </c>
      <c r="F60" s="271" t="s">
        <v>527</v>
      </c>
      <c r="G60" s="271" t="s">
        <v>527</v>
      </c>
      <c r="H60" s="271" t="s">
        <v>527</v>
      </c>
      <c r="I60" s="305" t="str">
        <f t="shared" si="4"/>
        <v>-</v>
      </c>
    </row>
    <row r="61" spans="2:10" ht="21" customHeight="1" x14ac:dyDescent="0.25">
      <c r="B61" s="272"/>
      <c r="C61" s="304" t="str">
        <f t="shared" si="3"/>
        <v>Needed</v>
      </c>
      <c r="D61" s="271" t="s">
        <v>528</v>
      </c>
      <c r="E61" s="271" t="s">
        <v>527</v>
      </c>
      <c r="F61" s="271" t="s">
        <v>527</v>
      </c>
      <c r="G61" s="271" t="s">
        <v>527</v>
      </c>
      <c r="H61" s="271" t="s">
        <v>527</v>
      </c>
      <c r="I61" s="305" t="str">
        <f t="shared" si="4"/>
        <v>Y</v>
      </c>
    </row>
    <row r="62" spans="2:10" ht="21" customHeight="1" x14ac:dyDescent="0.25">
      <c r="B62" s="272"/>
      <c r="C62" s="304" t="str">
        <f t="shared" si="3"/>
        <v>Needed</v>
      </c>
      <c r="D62" s="271" t="s">
        <v>528</v>
      </c>
      <c r="E62" s="271" t="s">
        <v>527</v>
      </c>
      <c r="F62" s="271" t="s">
        <v>527</v>
      </c>
      <c r="G62" s="271" t="s">
        <v>527</v>
      </c>
      <c r="H62" s="271" t="s">
        <v>527</v>
      </c>
      <c r="I62" s="305" t="str">
        <f t="shared" si="4"/>
        <v>Y</v>
      </c>
    </row>
    <row r="63" spans="2:10" ht="21" customHeight="1" x14ac:dyDescent="0.25">
      <c r="B63" s="272"/>
      <c r="C63" s="304" t="str">
        <f t="shared" si="3"/>
        <v>Needed</v>
      </c>
      <c r="D63" s="271" t="s">
        <v>528</v>
      </c>
      <c r="E63" s="271" t="s">
        <v>527</v>
      </c>
      <c r="F63" s="271" t="s">
        <v>527</v>
      </c>
      <c r="G63" s="271" t="s">
        <v>527</v>
      </c>
      <c r="H63" s="271" t="s">
        <v>527</v>
      </c>
      <c r="I63" s="305" t="str">
        <f t="shared" si="4"/>
        <v>Y</v>
      </c>
    </row>
    <row r="64" spans="2:10" ht="21" customHeight="1" x14ac:dyDescent="0.25">
      <c r="B64" s="272"/>
      <c r="C64" s="304" t="str">
        <f t="shared" si="3"/>
        <v>Needed</v>
      </c>
      <c r="D64" s="271" t="s">
        <v>528</v>
      </c>
      <c r="E64" s="271" t="s">
        <v>527</v>
      </c>
      <c r="F64" s="271" t="s">
        <v>527</v>
      </c>
      <c r="G64" s="271" t="s">
        <v>527</v>
      </c>
      <c r="H64" s="271" t="s">
        <v>527</v>
      </c>
      <c r="I64" s="305" t="str">
        <f t="shared" si="4"/>
        <v>Y</v>
      </c>
    </row>
    <row r="65" spans="2:10" ht="21" customHeight="1" x14ac:dyDescent="0.25">
      <c r="B65" s="268"/>
      <c r="C65" s="304" t="str">
        <f t="shared" si="3"/>
        <v>Needed</v>
      </c>
      <c r="D65" s="271" t="s">
        <v>528</v>
      </c>
      <c r="E65" s="271" t="s">
        <v>527</v>
      </c>
      <c r="F65" s="271" t="s">
        <v>527</v>
      </c>
      <c r="G65" s="271" t="s">
        <v>527</v>
      </c>
      <c r="H65" s="271" t="s">
        <v>527</v>
      </c>
      <c r="I65" s="305" t="str">
        <f t="shared" si="4"/>
        <v>Y</v>
      </c>
    </row>
    <row r="66" spans="2:10" ht="21" customHeight="1" x14ac:dyDescent="0.25">
      <c r="B66" s="272"/>
      <c r="C66" s="304" t="str">
        <f t="shared" si="3"/>
        <v>Needed</v>
      </c>
      <c r="D66" s="271" t="s">
        <v>528</v>
      </c>
      <c r="E66" s="271" t="s">
        <v>527</v>
      </c>
      <c r="F66" s="271" t="s">
        <v>527</v>
      </c>
      <c r="G66" s="271" t="s">
        <v>527</v>
      </c>
      <c r="H66" s="271" t="s">
        <v>527</v>
      </c>
      <c r="I66" s="305" t="str">
        <f t="shared" si="4"/>
        <v>Y</v>
      </c>
    </row>
    <row r="67" spans="2:10" ht="14.25" thickBot="1" x14ac:dyDescent="0.3">
      <c r="B67" s="290"/>
      <c r="C67" s="306"/>
      <c r="D67" s="293"/>
      <c r="E67" s="306"/>
      <c r="F67" s="306"/>
      <c r="G67" s="293"/>
      <c r="H67" s="292"/>
      <c r="I67" s="295"/>
    </row>
    <row r="68" spans="2:10" ht="24" customHeight="1" x14ac:dyDescent="0.3">
      <c r="B68" s="237" t="s">
        <v>542</v>
      </c>
      <c r="C68" s="183"/>
      <c r="D68" s="183"/>
      <c r="E68" s="183"/>
      <c r="F68" s="183"/>
      <c r="G68" s="183"/>
      <c r="H68" s="183"/>
      <c r="I68" s="183"/>
    </row>
    <row r="69" spans="2:10" x14ac:dyDescent="0.25">
      <c r="B69" s="257"/>
      <c r="C69" s="258"/>
      <c r="D69" s="260"/>
      <c r="E69" s="258"/>
      <c r="F69" s="258"/>
      <c r="G69" s="260"/>
      <c r="H69" s="258"/>
      <c r="I69" s="259"/>
    </row>
    <row r="70" spans="2:10" ht="40.5" customHeight="1" x14ac:dyDescent="0.3">
      <c r="B70" s="401" t="s">
        <v>691</v>
      </c>
      <c r="C70" s="402"/>
      <c r="D70" s="402"/>
      <c r="E70" s="402"/>
      <c r="F70" s="402"/>
      <c r="G70" s="402"/>
      <c r="H70" s="402"/>
      <c r="I70" s="403"/>
      <c r="J70" s="301"/>
    </row>
    <row r="71" spans="2:10" ht="39.75" customHeight="1" x14ac:dyDescent="0.3">
      <c r="B71" s="401" t="s">
        <v>689</v>
      </c>
      <c r="C71" s="402"/>
      <c r="D71" s="402"/>
      <c r="E71" s="402"/>
      <c r="F71" s="402"/>
      <c r="G71" s="402"/>
      <c r="H71" s="402"/>
      <c r="I71" s="403"/>
      <c r="J71" s="301"/>
    </row>
    <row r="72" spans="2:10" ht="33" customHeight="1" x14ac:dyDescent="0.3">
      <c r="B72" s="408" t="s">
        <v>690</v>
      </c>
      <c r="C72" s="402"/>
      <c r="D72" s="402"/>
      <c r="E72" s="402"/>
      <c r="F72" s="402"/>
      <c r="G72" s="402"/>
      <c r="H72" s="402"/>
      <c r="I72" s="403"/>
      <c r="J72" s="301"/>
    </row>
    <row r="73" spans="2:10" x14ac:dyDescent="0.25">
      <c r="B73" s="257"/>
      <c r="C73" s="258"/>
      <c r="D73" s="260"/>
      <c r="E73" s="258"/>
      <c r="F73" s="258"/>
      <c r="G73" s="260"/>
      <c r="H73" s="258"/>
      <c r="I73" s="259"/>
    </row>
    <row r="74" spans="2:10" x14ac:dyDescent="0.25">
      <c r="B74" s="257" t="s">
        <v>664</v>
      </c>
      <c r="C74" s="258"/>
      <c r="D74" s="260"/>
      <c r="E74" s="258"/>
      <c r="F74" s="258"/>
      <c r="G74" s="260"/>
      <c r="H74" s="258"/>
      <c r="I74" s="259"/>
    </row>
    <row r="75" spans="2:10" ht="61.5" customHeight="1" x14ac:dyDescent="0.3">
      <c r="B75" s="328" t="s">
        <v>665</v>
      </c>
      <c r="C75" s="266" t="s">
        <v>666</v>
      </c>
      <c r="D75" s="266" t="s">
        <v>667</v>
      </c>
      <c r="E75" s="266" t="s">
        <v>668</v>
      </c>
      <c r="F75" s="266" t="s">
        <v>669</v>
      </c>
      <c r="G75" s="266" t="s">
        <v>670</v>
      </c>
      <c r="H75" s="266" t="s">
        <v>671</v>
      </c>
      <c r="I75" s="303" t="s">
        <v>672</v>
      </c>
    </row>
    <row r="76" spans="2:10" x14ac:dyDescent="0.25">
      <c r="B76" s="268"/>
      <c r="C76" s="304">
        <v>1</v>
      </c>
      <c r="D76" s="271" t="str">
        <f t="shared" ref="D76:D84" si="5">IF(OR(G31="Y",I58="Y"),"Y","-")</f>
        <v>-</v>
      </c>
      <c r="E76" s="271">
        <v>3</v>
      </c>
      <c r="F76" s="307">
        <f>C76</f>
        <v>1</v>
      </c>
      <c r="G76" s="307">
        <f>G77+F76</f>
        <v>6</v>
      </c>
      <c r="H76" s="271" t="str">
        <f>IF(G76&gt;=$C$22,"Yes","-")</f>
        <v>Yes</v>
      </c>
      <c r="I76" s="305" t="s">
        <v>692</v>
      </c>
    </row>
    <row r="77" spans="2:10" x14ac:dyDescent="0.25">
      <c r="B77" s="268"/>
      <c r="C77" s="304">
        <v>2</v>
      </c>
      <c r="D77" s="271" t="str">
        <f t="shared" si="5"/>
        <v>-</v>
      </c>
      <c r="E77" s="271">
        <v>2</v>
      </c>
      <c r="F77" s="307">
        <f t="shared" ref="F77:F84" si="6">C77</f>
        <v>2</v>
      </c>
      <c r="G77" s="307">
        <f>F78+F77</f>
        <v>5</v>
      </c>
      <c r="H77" s="271" t="str">
        <f t="shared" ref="H77:H78" si="7">IF(C32&gt;=$C$22,"Yes","-")</f>
        <v>-</v>
      </c>
      <c r="I77" s="305" t="s">
        <v>693</v>
      </c>
    </row>
    <row r="78" spans="2:10" x14ac:dyDescent="0.25">
      <c r="B78" s="272"/>
      <c r="C78" s="304">
        <v>3</v>
      </c>
      <c r="D78" s="271" t="str">
        <f t="shared" si="5"/>
        <v>-</v>
      </c>
      <c r="E78" s="271">
        <v>1</v>
      </c>
      <c r="F78" s="307">
        <f t="shared" si="6"/>
        <v>3</v>
      </c>
      <c r="G78" s="307">
        <f>F78</f>
        <v>3</v>
      </c>
      <c r="H78" s="271" t="str">
        <f t="shared" si="7"/>
        <v>-</v>
      </c>
      <c r="I78" s="305" t="s">
        <v>692</v>
      </c>
    </row>
    <row r="79" spans="2:10" x14ac:dyDescent="0.25">
      <c r="B79" s="272"/>
      <c r="C79" s="304">
        <f t="shared" ref="C79:C84" si="8">C34</f>
        <v>0</v>
      </c>
      <c r="D79" s="271" t="str">
        <f t="shared" si="5"/>
        <v>Y</v>
      </c>
      <c r="E79" s="271" t="s">
        <v>527</v>
      </c>
      <c r="F79" s="307">
        <f t="shared" si="6"/>
        <v>0</v>
      </c>
      <c r="G79" s="271" t="s">
        <v>527</v>
      </c>
      <c r="H79" s="271" t="s">
        <v>527</v>
      </c>
      <c r="I79" s="305" t="s">
        <v>527</v>
      </c>
    </row>
    <row r="80" spans="2:10" x14ac:dyDescent="0.25">
      <c r="B80" s="272"/>
      <c r="C80" s="304">
        <f t="shared" si="8"/>
        <v>0</v>
      </c>
      <c r="D80" s="271" t="str">
        <f t="shared" si="5"/>
        <v>Y</v>
      </c>
      <c r="E80" s="271" t="s">
        <v>527</v>
      </c>
      <c r="F80" s="307">
        <f t="shared" si="6"/>
        <v>0</v>
      </c>
      <c r="G80" s="271" t="s">
        <v>527</v>
      </c>
      <c r="H80" s="271" t="s">
        <v>527</v>
      </c>
      <c r="I80" s="305" t="s">
        <v>527</v>
      </c>
    </row>
    <row r="81" spans="2:9" x14ac:dyDescent="0.25">
      <c r="B81" s="272"/>
      <c r="C81" s="304">
        <f t="shared" si="8"/>
        <v>0</v>
      </c>
      <c r="D81" s="271" t="str">
        <f t="shared" si="5"/>
        <v>Y</v>
      </c>
      <c r="E81" s="271" t="s">
        <v>527</v>
      </c>
      <c r="F81" s="307">
        <f t="shared" si="6"/>
        <v>0</v>
      </c>
      <c r="G81" s="271" t="s">
        <v>527</v>
      </c>
      <c r="H81" s="271" t="s">
        <v>527</v>
      </c>
      <c r="I81" s="305" t="s">
        <v>527</v>
      </c>
    </row>
    <row r="82" spans="2:9" x14ac:dyDescent="0.25">
      <c r="B82" s="272"/>
      <c r="C82" s="304">
        <f t="shared" si="8"/>
        <v>0</v>
      </c>
      <c r="D82" s="271" t="str">
        <f t="shared" si="5"/>
        <v>Y</v>
      </c>
      <c r="E82" s="271" t="s">
        <v>527</v>
      </c>
      <c r="F82" s="307">
        <f t="shared" si="6"/>
        <v>0</v>
      </c>
      <c r="G82" s="271" t="s">
        <v>527</v>
      </c>
      <c r="H82" s="271" t="s">
        <v>527</v>
      </c>
      <c r="I82" s="305" t="s">
        <v>527</v>
      </c>
    </row>
    <row r="83" spans="2:9" x14ac:dyDescent="0.25">
      <c r="B83" s="268"/>
      <c r="C83" s="304">
        <f t="shared" si="8"/>
        <v>0</v>
      </c>
      <c r="D83" s="271" t="str">
        <f t="shared" si="5"/>
        <v>Y</v>
      </c>
      <c r="E83" s="271" t="s">
        <v>527</v>
      </c>
      <c r="F83" s="307">
        <f t="shared" si="6"/>
        <v>0</v>
      </c>
      <c r="G83" s="271" t="s">
        <v>527</v>
      </c>
      <c r="H83" s="271" t="s">
        <v>527</v>
      </c>
      <c r="I83" s="305" t="s">
        <v>527</v>
      </c>
    </row>
    <row r="84" spans="2:9" x14ac:dyDescent="0.25">
      <c r="B84" s="272"/>
      <c r="C84" s="304">
        <f t="shared" si="8"/>
        <v>0</v>
      </c>
      <c r="D84" s="271" t="str">
        <f t="shared" si="5"/>
        <v>Y</v>
      </c>
      <c r="E84" s="271" t="s">
        <v>527</v>
      </c>
      <c r="F84" s="307">
        <f t="shared" si="6"/>
        <v>0</v>
      </c>
      <c r="G84" s="271" t="s">
        <v>527</v>
      </c>
      <c r="H84" s="271" t="s">
        <v>527</v>
      </c>
      <c r="I84" s="305" t="s">
        <v>527</v>
      </c>
    </row>
    <row r="85" spans="2:9" ht="14.25" thickBot="1" x14ac:dyDescent="0.35">
      <c r="B85" s="290"/>
      <c r="C85" s="308"/>
      <c r="D85" s="292"/>
      <c r="E85" s="292"/>
      <c r="F85" s="292"/>
      <c r="G85" s="292"/>
      <c r="H85" s="292"/>
      <c r="I85" s="295"/>
    </row>
    <row r="86" spans="2:9" ht="26.25" customHeight="1" x14ac:dyDescent="0.3">
      <c r="B86" s="237" t="s">
        <v>540</v>
      </c>
      <c r="C86" s="183"/>
      <c r="D86" s="183"/>
      <c r="E86" s="183"/>
      <c r="F86" s="183"/>
      <c r="G86" s="183"/>
      <c r="H86" s="183"/>
      <c r="I86" s="183"/>
    </row>
    <row r="87" spans="2:9" ht="14.25" thickBot="1" x14ac:dyDescent="0.35">
      <c r="B87" s="257"/>
      <c r="C87" s="258"/>
      <c r="D87" s="258"/>
      <c r="E87" s="258"/>
      <c r="F87" s="258"/>
      <c r="G87" s="258"/>
      <c r="H87" s="258"/>
      <c r="I87" s="259"/>
    </row>
    <row r="88" spans="2:9" ht="57" customHeight="1" thickBot="1" x14ac:dyDescent="0.35">
      <c r="B88" s="265" t="s">
        <v>665</v>
      </c>
      <c r="C88" s="266" t="str">
        <f t="shared" ref="C88:C97" si="9">G30</f>
        <v>범주1: 재무적 유의성으로 인하여 유의적인 부문 여부</v>
      </c>
      <c r="D88" s="302" t="str">
        <f t="shared" ref="D88:D97" si="10">I57</f>
        <v>범주2: 특정 위험이 존재하는 사업단위 여부</v>
      </c>
      <c r="E88" s="309" t="str">
        <f t="shared" ref="E88:E97" si="11">I75</f>
        <v>범주3: 다른 사업단위와 결합되었을 때 재무적으로 유의한 사업단위 여부</v>
      </c>
      <c r="F88" s="310" t="s">
        <v>673</v>
      </c>
      <c r="G88" s="409" t="s">
        <v>674</v>
      </c>
      <c r="H88" s="410"/>
      <c r="I88" s="411"/>
    </row>
    <row r="89" spans="2:9" x14ac:dyDescent="0.25">
      <c r="B89" s="268"/>
      <c r="C89" s="304" t="str">
        <f t="shared" si="9"/>
        <v>-</v>
      </c>
      <c r="D89" s="271" t="str">
        <f t="shared" si="10"/>
        <v>-</v>
      </c>
      <c r="E89" s="311" t="str">
        <f t="shared" si="11"/>
        <v>Y</v>
      </c>
      <c r="F89" s="312" t="str">
        <f t="shared" ref="F89:F97" si="12">IF(COUNTIF(C89:E89,"Y")&gt;=1,"Y","-")</f>
        <v>Y</v>
      </c>
      <c r="G89" s="412"/>
      <c r="H89" s="413"/>
      <c r="I89" s="414"/>
    </row>
    <row r="90" spans="2:9" x14ac:dyDescent="0.25">
      <c r="B90" s="268"/>
      <c r="C90" s="304" t="str">
        <f t="shared" si="9"/>
        <v>-</v>
      </c>
      <c r="D90" s="271" t="str">
        <f t="shared" si="10"/>
        <v>-</v>
      </c>
      <c r="E90" s="311" t="str">
        <f t="shared" si="11"/>
        <v>Y</v>
      </c>
      <c r="F90" s="313" t="str">
        <f t="shared" si="12"/>
        <v>Y</v>
      </c>
      <c r="G90" s="412"/>
      <c r="H90" s="413"/>
      <c r="I90" s="414"/>
    </row>
    <row r="91" spans="2:9" x14ac:dyDescent="0.25">
      <c r="B91" s="272"/>
      <c r="C91" s="304" t="str">
        <f t="shared" si="9"/>
        <v>-</v>
      </c>
      <c r="D91" s="271" t="str">
        <f t="shared" si="10"/>
        <v>-</v>
      </c>
      <c r="E91" s="311" t="str">
        <f t="shared" si="11"/>
        <v>Y</v>
      </c>
      <c r="F91" s="313" t="str">
        <f t="shared" si="12"/>
        <v>Y</v>
      </c>
      <c r="G91" s="412"/>
      <c r="H91" s="413"/>
      <c r="I91" s="414"/>
    </row>
    <row r="92" spans="2:9" x14ac:dyDescent="0.25">
      <c r="B92" s="272"/>
      <c r="C92" s="304" t="str">
        <f t="shared" si="9"/>
        <v>-</v>
      </c>
      <c r="D92" s="271" t="str">
        <f t="shared" si="10"/>
        <v>Y</v>
      </c>
      <c r="E92" s="311" t="str">
        <f t="shared" si="11"/>
        <v>N/A</v>
      </c>
      <c r="F92" s="313" t="str">
        <f t="shared" si="12"/>
        <v>Y</v>
      </c>
      <c r="G92" s="412"/>
      <c r="H92" s="413"/>
      <c r="I92" s="414"/>
    </row>
    <row r="93" spans="2:9" x14ac:dyDescent="0.25">
      <c r="B93" s="272"/>
      <c r="C93" s="304" t="str">
        <f t="shared" si="9"/>
        <v>-</v>
      </c>
      <c r="D93" s="271" t="str">
        <f t="shared" si="10"/>
        <v>Y</v>
      </c>
      <c r="E93" s="311" t="str">
        <f t="shared" si="11"/>
        <v>N/A</v>
      </c>
      <c r="F93" s="313" t="str">
        <f t="shared" si="12"/>
        <v>Y</v>
      </c>
      <c r="G93" s="412"/>
      <c r="H93" s="413"/>
      <c r="I93" s="414"/>
    </row>
    <row r="94" spans="2:9" x14ac:dyDescent="0.25">
      <c r="B94" s="272"/>
      <c r="C94" s="304" t="str">
        <f t="shared" si="9"/>
        <v>-</v>
      </c>
      <c r="D94" s="271" t="str">
        <f t="shared" si="10"/>
        <v>Y</v>
      </c>
      <c r="E94" s="311" t="str">
        <f t="shared" si="11"/>
        <v>N/A</v>
      </c>
      <c r="F94" s="313" t="str">
        <f t="shared" si="12"/>
        <v>Y</v>
      </c>
      <c r="G94" s="412"/>
      <c r="H94" s="413"/>
      <c r="I94" s="414"/>
    </row>
    <row r="95" spans="2:9" x14ac:dyDescent="0.25">
      <c r="B95" s="272"/>
      <c r="C95" s="304" t="str">
        <f t="shared" si="9"/>
        <v>-</v>
      </c>
      <c r="D95" s="271" t="str">
        <f t="shared" si="10"/>
        <v>Y</v>
      </c>
      <c r="E95" s="311" t="str">
        <f t="shared" si="11"/>
        <v>N/A</v>
      </c>
      <c r="F95" s="313" t="str">
        <f t="shared" si="12"/>
        <v>Y</v>
      </c>
      <c r="G95" s="412"/>
      <c r="H95" s="413"/>
      <c r="I95" s="414"/>
    </row>
    <row r="96" spans="2:9" x14ac:dyDescent="0.25">
      <c r="B96" s="268"/>
      <c r="C96" s="304" t="str">
        <f t="shared" si="9"/>
        <v>-</v>
      </c>
      <c r="D96" s="271" t="str">
        <f t="shared" si="10"/>
        <v>Y</v>
      </c>
      <c r="E96" s="311" t="str">
        <f t="shared" si="11"/>
        <v>N/A</v>
      </c>
      <c r="F96" s="313" t="str">
        <f t="shared" si="12"/>
        <v>Y</v>
      </c>
      <c r="G96" s="412"/>
      <c r="H96" s="413"/>
      <c r="I96" s="414"/>
    </row>
    <row r="97" spans="2:9" ht="14.25" thickBot="1" x14ac:dyDescent="0.3">
      <c r="B97" s="272"/>
      <c r="C97" s="304" t="str">
        <f t="shared" si="9"/>
        <v>-</v>
      </c>
      <c r="D97" s="271" t="str">
        <f t="shared" si="10"/>
        <v>Y</v>
      </c>
      <c r="E97" s="311" t="str">
        <f t="shared" si="11"/>
        <v>N/A</v>
      </c>
      <c r="F97" s="314" t="str">
        <f t="shared" si="12"/>
        <v>Y</v>
      </c>
      <c r="G97" s="412"/>
      <c r="H97" s="413"/>
      <c r="I97" s="414"/>
    </row>
    <row r="98" spans="2:9" x14ac:dyDescent="0.3">
      <c r="B98" s="257"/>
      <c r="C98" s="258"/>
      <c r="D98" s="258"/>
      <c r="E98" s="258"/>
      <c r="F98" s="258"/>
      <c r="G98" s="258"/>
      <c r="H98" s="258"/>
      <c r="I98" s="259"/>
    </row>
    <row r="99" spans="2:9" x14ac:dyDescent="0.25">
      <c r="B99" s="282" t="s">
        <v>675</v>
      </c>
      <c r="C99" s="281"/>
      <c r="D99" s="260"/>
      <c r="E99" s="258"/>
      <c r="F99" s="258"/>
      <c r="G99" s="258"/>
      <c r="H99" s="258"/>
      <c r="I99" s="259"/>
    </row>
    <row r="100" spans="2:9" x14ac:dyDescent="0.25">
      <c r="B100" s="283"/>
      <c r="C100" s="264" t="s">
        <v>676</v>
      </c>
      <c r="D100" s="284">
        <f>D44</f>
        <v>0</v>
      </c>
      <c r="E100" s="258"/>
      <c r="F100" s="258"/>
      <c r="G100" s="258"/>
      <c r="H100" s="258"/>
      <c r="I100" s="259"/>
    </row>
    <row r="101" spans="2:9" x14ac:dyDescent="0.25">
      <c r="B101" s="283"/>
      <c r="C101" s="285" t="s">
        <v>541</v>
      </c>
      <c r="D101" s="284">
        <f>SUMIF(F89:F97,"Y",C31:C39)</f>
        <v>0</v>
      </c>
      <c r="E101" s="258"/>
      <c r="F101" s="258"/>
      <c r="G101" s="258"/>
      <c r="H101" s="258"/>
      <c r="I101" s="259"/>
    </row>
    <row r="102" spans="2:9" ht="14.25" thickBot="1" x14ac:dyDescent="0.3">
      <c r="B102" s="290"/>
      <c r="C102" s="315" t="s">
        <v>529</v>
      </c>
      <c r="D102" s="316" t="e">
        <f>D101/D100</f>
        <v>#DIV/0!</v>
      </c>
      <c r="E102" s="292"/>
      <c r="F102" s="292"/>
      <c r="G102" s="292"/>
      <c r="H102" s="292"/>
      <c r="I102" s="295"/>
    </row>
    <row r="103" spans="2:9" x14ac:dyDescent="0.25">
      <c r="C103" s="317"/>
      <c r="D103" s="289"/>
    </row>
    <row r="104" spans="2:9" ht="24.75" customHeight="1" x14ac:dyDescent="0.3">
      <c r="B104" s="237" t="s">
        <v>569</v>
      </c>
      <c r="C104" s="183"/>
      <c r="D104" s="183"/>
      <c r="E104" s="183"/>
      <c r="F104" s="183"/>
      <c r="G104" s="183"/>
      <c r="H104" s="183"/>
      <c r="I104" s="183"/>
    </row>
    <row r="105" spans="2:9" ht="17.25" customHeight="1" x14ac:dyDescent="0.25">
      <c r="B105" s="419" t="s">
        <v>575</v>
      </c>
      <c r="C105" s="419"/>
      <c r="D105" s="419"/>
      <c r="E105" s="419"/>
      <c r="F105" s="419"/>
      <c r="G105" s="419"/>
      <c r="H105" s="419"/>
      <c r="I105" s="419"/>
    </row>
    <row r="106" spans="2:9" ht="36.75" customHeight="1" x14ac:dyDescent="0.25">
      <c r="B106" s="419" t="s">
        <v>576</v>
      </c>
      <c r="C106" s="419"/>
      <c r="D106" s="419"/>
      <c r="E106" s="419"/>
      <c r="F106" s="419"/>
      <c r="G106" s="419"/>
      <c r="H106" s="419"/>
      <c r="I106" s="419"/>
    </row>
    <row r="107" spans="2:9" ht="112.5" customHeight="1" x14ac:dyDescent="0.3">
      <c r="B107" s="421" t="s">
        <v>578</v>
      </c>
      <c r="C107" s="421"/>
      <c r="D107" s="421"/>
      <c r="E107" s="421"/>
      <c r="F107" s="421"/>
      <c r="G107" s="421"/>
      <c r="H107" s="421"/>
      <c r="I107" s="421"/>
    </row>
    <row r="108" spans="2:9" ht="84" customHeight="1" x14ac:dyDescent="0.25">
      <c r="B108" s="419" t="s">
        <v>571</v>
      </c>
      <c r="C108" s="419"/>
      <c r="D108" s="419"/>
      <c r="E108" s="419"/>
      <c r="F108" s="419"/>
      <c r="G108" s="419"/>
      <c r="H108" s="419"/>
      <c r="I108" s="419"/>
    </row>
    <row r="109" spans="2:9" ht="17.25" customHeight="1" x14ac:dyDescent="0.3"/>
    <row r="110" spans="2:9" ht="17.25" customHeight="1" x14ac:dyDescent="0.3">
      <c r="B110" s="252" t="s">
        <v>577</v>
      </c>
    </row>
    <row r="111" spans="2:9" ht="90.75" customHeight="1" x14ac:dyDescent="0.25">
      <c r="B111" s="416"/>
      <c r="C111" s="417"/>
      <c r="D111" s="417"/>
      <c r="E111" s="417"/>
      <c r="F111" s="417"/>
      <c r="G111" s="418"/>
    </row>
    <row r="112" spans="2:9" ht="17.25" customHeight="1" x14ac:dyDescent="0.3"/>
    <row r="113" spans="2:9" ht="17.25" customHeight="1" x14ac:dyDescent="0.3">
      <c r="B113" s="252" t="s">
        <v>572</v>
      </c>
    </row>
    <row r="114" spans="2:9" ht="57" customHeight="1" x14ac:dyDescent="0.3">
      <c r="B114" s="318" t="s">
        <v>665</v>
      </c>
      <c r="C114" s="266" t="s">
        <v>666</v>
      </c>
      <c r="D114" s="266" t="s">
        <v>573</v>
      </c>
      <c r="E114" s="266" t="s">
        <v>574</v>
      </c>
      <c r="F114" s="128"/>
      <c r="G114" s="420"/>
      <c r="H114" s="420"/>
      <c r="I114" s="420"/>
    </row>
    <row r="115" spans="2:9" ht="16.5" x14ac:dyDescent="0.25">
      <c r="B115" s="319"/>
      <c r="C115" s="320">
        <f t="shared" ref="C115:C122" si="13">C32</f>
        <v>0</v>
      </c>
      <c r="D115" s="320" t="s">
        <v>677</v>
      </c>
      <c r="E115" s="320" t="s">
        <v>678</v>
      </c>
      <c r="F115" s="128"/>
      <c r="G115" s="415"/>
      <c r="H115" s="415"/>
      <c r="I115" s="415"/>
    </row>
    <row r="116" spans="2:9" ht="16.5" x14ac:dyDescent="0.25">
      <c r="B116" s="321"/>
      <c r="C116" s="320">
        <f t="shared" si="13"/>
        <v>0</v>
      </c>
      <c r="D116" s="320"/>
      <c r="E116" s="320" t="s">
        <v>679</v>
      </c>
      <c r="F116" s="128"/>
      <c r="G116" s="415"/>
      <c r="H116" s="415"/>
      <c r="I116" s="415"/>
    </row>
    <row r="117" spans="2:9" ht="16.5" x14ac:dyDescent="0.25">
      <c r="B117" s="322"/>
      <c r="C117" s="323">
        <f t="shared" si="13"/>
        <v>0</v>
      </c>
      <c r="D117" s="323" t="s">
        <v>677</v>
      </c>
      <c r="E117" s="323" t="s">
        <v>680</v>
      </c>
      <c r="F117" s="128"/>
      <c r="G117" s="415"/>
      <c r="H117" s="415"/>
      <c r="I117" s="415"/>
    </row>
    <row r="118" spans="2:9" ht="16.5" x14ac:dyDescent="0.25">
      <c r="B118" s="322"/>
      <c r="C118" s="323">
        <f t="shared" si="13"/>
        <v>0</v>
      </c>
      <c r="D118" s="323"/>
      <c r="E118" s="323" t="s">
        <v>681</v>
      </c>
      <c r="F118" s="128"/>
      <c r="G118" s="415"/>
      <c r="H118" s="415"/>
      <c r="I118" s="415"/>
    </row>
    <row r="119" spans="2:9" ht="16.5" x14ac:dyDescent="0.25">
      <c r="B119" s="322"/>
      <c r="C119" s="323">
        <f t="shared" si="13"/>
        <v>0</v>
      </c>
      <c r="D119" s="323"/>
      <c r="E119" s="323" t="s">
        <v>681</v>
      </c>
      <c r="F119" s="128"/>
      <c r="G119" s="415"/>
      <c r="H119" s="415"/>
      <c r="I119" s="415"/>
    </row>
    <row r="120" spans="2:9" ht="16.5" x14ac:dyDescent="0.25">
      <c r="B120" s="324"/>
      <c r="C120" s="325">
        <f t="shared" si="13"/>
        <v>0</v>
      </c>
      <c r="D120" s="325"/>
      <c r="E120" s="325"/>
      <c r="F120" s="128"/>
      <c r="G120" s="415"/>
      <c r="H120" s="415"/>
      <c r="I120" s="415"/>
    </row>
    <row r="121" spans="2:9" ht="16.5" x14ac:dyDescent="0.25">
      <c r="B121" s="326"/>
      <c r="C121" s="325">
        <f t="shared" si="13"/>
        <v>0</v>
      </c>
      <c r="D121" s="325" t="s">
        <v>677</v>
      </c>
      <c r="E121" s="325" t="s">
        <v>568</v>
      </c>
      <c r="F121" s="128"/>
      <c r="G121" s="415"/>
      <c r="H121" s="415"/>
      <c r="I121" s="415"/>
    </row>
    <row r="122" spans="2:9" ht="16.5" x14ac:dyDescent="0.25">
      <c r="B122" s="324"/>
      <c r="C122" s="325">
        <f t="shared" si="13"/>
        <v>0</v>
      </c>
      <c r="D122" s="325"/>
      <c r="E122" s="325"/>
      <c r="F122" s="128"/>
      <c r="G122" s="415"/>
      <c r="H122" s="415"/>
      <c r="I122" s="415"/>
    </row>
    <row r="124" spans="2:9" ht="27" x14ac:dyDescent="0.25">
      <c r="B124" s="327" t="s">
        <v>570</v>
      </c>
    </row>
  </sheetData>
  <mergeCells count="38">
    <mergeCell ref="G120:I120"/>
    <mergeCell ref="G121:I121"/>
    <mergeCell ref="G122:I122"/>
    <mergeCell ref="B111:G111"/>
    <mergeCell ref="B108:I108"/>
    <mergeCell ref="G117:I117"/>
    <mergeCell ref="G118:I118"/>
    <mergeCell ref="G114:I114"/>
    <mergeCell ref="G115:I115"/>
    <mergeCell ref="G116:I116"/>
    <mergeCell ref="G96:I96"/>
    <mergeCell ref="G89:I89"/>
    <mergeCell ref="G90:I90"/>
    <mergeCell ref="G91:I91"/>
    <mergeCell ref="G119:I119"/>
    <mergeCell ref="G97:I97"/>
    <mergeCell ref="B105:I105"/>
    <mergeCell ref="B106:I106"/>
    <mergeCell ref="B107:I107"/>
    <mergeCell ref="G88:I88"/>
    <mergeCell ref="G92:I92"/>
    <mergeCell ref="G93:I93"/>
    <mergeCell ref="G94:I94"/>
    <mergeCell ref="G95:I95"/>
    <mergeCell ref="B53:I53"/>
    <mergeCell ref="B54:I54"/>
    <mergeCell ref="B70:I70"/>
    <mergeCell ref="B72:I72"/>
    <mergeCell ref="B71:I71"/>
    <mergeCell ref="B9:I9"/>
    <mergeCell ref="B15:I15"/>
    <mergeCell ref="C20:D20"/>
    <mergeCell ref="B52:I52"/>
    <mergeCell ref="C21:D21"/>
    <mergeCell ref="C22:D22"/>
    <mergeCell ref="C25:D25"/>
    <mergeCell ref="C26:D26"/>
    <mergeCell ref="C27:D27"/>
  </mergeCells>
  <phoneticPr fontId="1" type="noConversion"/>
  <dataValidations count="2">
    <dataValidation type="list" allowBlank="1" showInputMessage="1" showErrorMessage="1" sqref="D65551:H65569 N65551:R65569 JJ65551:JN65569 TF65551:TJ65569 ADB65551:ADF65569 AMX65551:ANB65569 AWT65551:AWX65569 BGP65551:BGT65569 BQL65551:BQP65569 CAH65551:CAL65569 CKD65551:CKH65569 CTZ65551:CUD65569 DDV65551:DDZ65569 DNR65551:DNV65569 DXN65551:DXR65569 EHJ65551:EHN65569 ERF65551:ERJ65569 FBB65551:FBF65569 FKX65551:FLB65569 FUT65551:FUX65569 GEP65551:GET65569 GOL65551:GOP65569 GYH65551:GYL65569 HID65551:HIH65569 HRZ65551:HSD65569 IBV65551:IBZ65569 ILR65551:ILV65569 IVN65551:IVR65569 JFJ65551:JFN65569 JPF65551:JPJ65569 JZB65551:JZF65569 KIX65551:KJB65569 KST65551:KSX65569 LCP65551:LCT65569 LML65551:LMP65569 LWH65551:LWL65569 MGD65551:MGH65569 MPZ65551:MQD65569 MZV65551:MZZ65569 NJR65551:NJV65569 NTN65551:NTR65569 ODJ65551:ODN65569 ONF65551:ONJ65569 OXB65551:OXF65569 PGX65551:PHB65569 PQT65551:PQX65569 QAP65551:QAT65569 QKL65551:QKP65569 QUH65551:QUL65569 RED65551:REH65569 RNZ65551:ROD65569 RXV65551:RXZ65569 SHR65551:SHV65569 SRN65551:SRR65569 TBJ65551:TBN65569 TLF65551:TLJ65569 TVB65551:TVF65569 UEX65551:UFB65569 UOT65551:UOX65569 UYP65551:UYT65569 VIL65551:VIP65569 VSH65551:VSL65569 WCD65551:WCH65569 WLZ65551:WMD65569 D131087:H131105 N131087:R131105 JJ131087:JN131105 TF131087:TJ131105 ADB131087:ADF131105 AMX131087:ANB131105 AWT131087:AWX131105 BGP131087:BGT131105 BQL131087:BQP131105 CAH131087:CAL131105 CKD131087:CKH131105 CTZ131087:CUD131105 DDV131087:DDZ131105 DNR131087:DNV131105 DXN131087:DXR131105 EHJ131087:EHN131105 ERF131087:ERJ131105 FBB131087:FBF131105 FKX131087:FLB131105 FUT131087:FUX131105 GEP131087:GET131105 GOL131087:GOP131105 GYH131087:GYL131105 HID131087:HIH131105 HRZ131087:HSD131105 IBV131087:IBZ131105 ILR131087:ILV131105 IVN131087:IVR131105 JFJ131087:JFN131105 JPF131087:JPJ131105 JZB131087:JZF131105 KIX131087:KJB131105 KST131087:KSX131105 LCP131087:LCT131105 LML131087:LMP131105 LWH131087:LWL131105 MGD131087:MGH131105 MPZ131087:MQD131105 MZV131087:MZZ131105 NJR131087:NJV131105 NTN131087:NTR131105 ODJ131087:ODN131105 ONF131087:ONJ131105 OXB131087:OXF131105 PGX131087:PHB131105 PQT131087:PQX131105 QAP131087:QAT131105 QKL131087:QKP131105 QUH131087:QUL131105 RED131087:REH131105 RNZ131087:ROD131105 RXV131087:RXZ131105 SHR131087:SHV131105 SRN131087:SRR131105 TBJ131087:TBN131105 TLF131087:TLJ131105 TVB131087:TVF131105 UEX131087:UFB131105 UOT131087:UOX131105 UYP131087:UYT131105 VIL131087:VIP131105 VSH131087:VSL131105 WCD131087:WCH131105 WLZ131087:WMD131105 D196623:H196641 N196623:R196641 JJ196623:JN196641 TF196623:TJ196641 ADB196623:ADF196641 AMX196623:ANB196641 AWT196623:AWX196641 BGP196623:BGT196641 BQL196623:BQP196641 CAH196623:CAL196641 CKD196623:CKH196641 CTZ196623:CUD196641 DDV196623:DDZ196641 DNR196623:DNV196641 DXN196623:DXR196641 EHJ196623:EHN196641 ERF196623:ERJ196641 FBB196623:FBF196641 FKX196623:FLB196641 FUT196623:FUX196641 GEP196623:GET196641 GOL196623:GOP196641 GYH196623:GYL196641 HID196623:HIH196641 HRZ196623:HSD196641 IBV196623:IBZ196641 ILR196623:ILV196641 IVN196623:IVR196641 JFJ196623:JFN196641 JPF196623:JPJ196641 JZB196623:JZF196641 KIX196623:KJB196641 KST196623:KSX196641 LCP196623:LCT196641 LML196623:LMP196641 LWH196623:LWL196641 MGD196623:MGH196641 MPZ196623:MQD196641 MZV196623:MZZ196641 NJR196623:NJV196641 NTN196623:NTR196641 ODJ196623:ODN196641 ONF196623:ONJ196641 OXB196623:OXF196641 PGX196623:PHB196641 PQT196623:PQX196641 QAP196623:QAT196641 QKL196623:QKP196641 QUH196623:QUL196641 RED196623:REH196641 RNZ196623:ROD196641 RXV196623:RXZ196641 SHR196623:SHV196641 SRN196623:SRR196641 TBJ196623:TBN196641 TLF196623:TLJ196641 TVB196623:TVF196641 UEX196623:UFB196641 UOT196623:UOX196641 UYP196623:UYT196641 VIL196623:VIP196641 VSH196623:VSL196641 WCD196623:WCH196641 WLZ196623:WMD196641 D262159:H262177 N262159:R262177 JJ262159:JN262177 TF262159:TJ262177 ADB262159:ADF262177 AMX262159:ANB262177 AWT262159:AWX262177 BGP262159:BGT262177 BQL262159:BQP262177 CAH262159:CAL262177 CKD262159:CKH262177 CTZ262159:CUD262177 DDV262159:DDZ262177 DNR262159:DNV262177 DXN262159:DXR262177 EHJ262159:EHN262177 ERF262159:ERJ262177 FBB262159:FBF262177 FKX262159:FLB262177 FUT262159:FUX262177 GEP262159:GET262177 GOL262159:GOP262177 GYH262159:GYL262177 HID262159:HIH262177 HRZ262159:HSD262177 IBV262159:IBZ262177 ILR262159:ILV262177 IVN262159:IVR262177 JFJ262159:JFN262177 JPF262159:JPJ262177 JZB262159:JZF262177 KIX262159:KJB262177 KST262159:KSX262177 LCP262159:LCT262177 LML262159:LMP262177 LWH262159:LWL262177 MGD262159:MGH262177 MPZ262159:MQD262177 MZV262159:MZZ262177 NJR262159:NJV262177 NTN262159:NTR262177 ODJ262159:ODN262177 ONF262159:ONJ262177 OXB262159:OXF262177 PGX262159:PHB262177 PQT262159:PQX262177 QAP262159:QAT262177 QKL262159:QKP262177 QUH262159:QUL262177 RED262159:REH262177 RNZ262159:ROD262177 RXV262159:RXZ262177 SHR262159:SHV262177 SRN262159:SRR262177 TBJ262159:TBN262177 TLF262159:TLJ262177 TVB262159:TVF262177 UEX262159:UFB262177 UOT262159:UOX262177 UYP262159:UYT262177 VIL262159:VIP262177 VSH262159:VSL262177 WCD262159:WCH262177 WLZ262159:WMD262177 D327695:H327713 N327695:R327713 JJ327695:JN327713 TF327695:TJ327713 ADB327695:ADF327713 AMX327695:ANB327713 AWT327695:AWX327713 BGP327695:BGT327713 BQL327695:BQP327713 CAH327695:CAL327713 CKD327695:CKH327713 CTZ327695:CUD327713 DDV327695:DDZ327713 DNR327695:DNV327713 DXN327695:DXR327713 EHJ327695:EHN327713 ERF327695:ERJ327713 FBB327695:FBF327713 FKX327695:FLB327713 FUT327695:FUX327713 GEP327695:GET327713 GOL327695:GOP327713 GYH327695:GYL327713 HID327695:HIH327713 HRZ327695:HSD327713 IBV327695:IBZ327713 ILR327695:ILV327713 IVN327695:IVR327713 JFJ327695:JFN327713 JPF327695:JPJ327713 JZB327695:JZF327713 KIX327695:KJB327713 KST327695:KSX327713 LCP327695:LCT327713 LML327695:LMP327713 LWH327695:LWL327713 MGD327695:MGH327713 MPZ327695:MQD327713 MZV327695:MZZ327713 NJR327695:NJV327713 NTN327695:NTR327713 ODJ327695:ODN327713 ONF327695:ONJ327713 OXB327695:OXF327713 PGX327695:PHB327713 PQT327695:PQX327713 QAP327695:QAT327713 QKL327695:QKP327713 QUH327695:QUL327713 RED327695:REH327713 RNZ327695:ROD327713 RXV327695:RXZ327713 SHR327695:SHV327713 SRN327695:SRR327713 TBJ327695:TBN327713 TLF327695:TLJ327713 TVB327695:TVF327713 UEX327695:UFB327713 UOT327695:UOX327713 UYP327695:UYT327713 VIL327695:VIP327713 VSH327695:VSL327713 WCD327695:WCH327713 WLZ327695:WMD327713 D393231:H393249 N393231:R393249 JJ393231:JN393249 TF393231:TJ393249 ADB393231:ADF393249 AMX393231:ANB393249 AWT393231:AWX393249 BGP393231:BGT393249 BQL393231:BQP393249 CAH393231:CAL393249 CKD393231:CKH393249 CTZ393231:CUD393249 DDV393231:DDZ393249 DNR393231:DNV393249 DXN393231:DXR393249 EHJ393231:EHN393249 ERF393231:ERJ393249 FBB393231:FBF393249 FKX393231:FLB393249 FUT393231:FUX393249 GEP393231:GET393249 GOL393231:GOP393249 GYH393231:GYL393249 HID393231:HIH393249 HRZ393231:HSD393249 IBV393231:IBZ393249 ILR393231:ILV393249 IVN393231:IVR393249 JFJ393231:JFN393249 JPF393231:JPJ393249 JZB393231:JZF393249 KIX393231:KJB393249 KST393231:KSX393249 LCP393231:LCT393249 LML393231:LMP393249 LWH393231:LWL393249 MGD393231:MGH393249 MPZ393231:MQD393249 MZV393231:MZZ393249 NJR393231:NJV393249 NTN393231:NTR393249 ODJ393231:ODN393249 ONF393231:ONJ393249 OXB393231:OXF393249 PGX393231:PHB393249 PQT393231:PQX393249 QAP393231:QAT393249 QKL393231:QKP393249 QUH393231:QUL393249 RED393231:REH393249 RNZ393231:ROD393249 RXV393231:RXZ393249 SHR393231:SHV393249 SRN393231:SRR393249 TBJ393231:TBN393249 TLF393231:TLJ393249 TVB393231:TVF393249 UEX393231:UFB393249 UOT393231:UOX393249 UYP393231:UYT393249 VIL393231:VIP393249 VSH393231:VSL393249 WCD393231:WCH393249 WLZ393231:WMD393249 D458767:H458785 N458767:R458785 JJ458767:JN458785 TF458767:TJ458785 ADB458767:ADF458785 AMX458767:ANB458785 AWT458767:AWX458785 BGP458767:BGT458785 BQL458767:BQP458785 CAH458767:CAL458785 CKD458767:CKH458785 CTZ458767:CUD458785 DDV458767:DDZ458785 DNR458767:DNV458785 DXN458767:DXR458785 EHJ458767:EHN458785 ERF458767:ERJ458785 FBB458767:FBF458785 FKX458767:FLB458785 FUT458767:FUX458785 GEP458767:GET458785 GOL458767:GOP458785 GYH458767:GYL458785 HID458767:HIH458785 HRZ458767:HSD458785 IBV458767:IBZ458785 ILR458767:ILV458785 IVN458767:IVR458785 JFJ458767:JFN458785 JPF458767:JPJ458785 JZB458767:JZF458785 KIX458767:KJB458785 KST458767:KSX458785 LCP458767:LCT458785 LML458767:LMP458785 LWH458767:LWL458785 MGD458767:MGH458785 MPZ458767:MQD458785 MZV458767:MZZ458785 NJR458767:NJV458785 NTN458767:NTR458785 ODJ458767:ODN458785 ONF458767:ONJ458785 OXB458767:OXF458785 PGX458767:PHB458785 PQT458767:PQX458785 QAP458767:QAT458785 QKL458767:QKP458785 QUH458767:QUL458785 RED458767:REH458785 RNZ458767:ROD458785 RXV458767:RXZ458785 SHR458767:SHV458785 SRN458767:SRR458785 TBJ458767:TBN458785 TLF458767:TLJ458785 TVB458767:TVF458785 UEX458767:UFB458785 UOT458767:UOX458785 UYP458767:UYT458785 VIL458767:VIP458785 VSH458767:VSL458785 WCD458767:WCH458785 WLZ458767:WMD458785 D524303:H524321 N524303:R524321 JJ524303:JN524321 TF524303:TJ524321 ADB524303:ADF524321 AMX524303:ANB524321 AWT524303:AWX524321 BGP524303:BGT524321 BQL524303:BQP524321 CAH524303:CAL524321 CKD524303:CKH524321 CTZ524303:CUD524321 DDV524303:DDZ524321 DNR524303:DNV524321 DXN524303:DXR524321 EHJ524303:EHN524321 ERF524303:ERJ524321 FBB524303:FBF524321 FKX524303:FLB524321 FUT524303:FUX524321 GEP524303:GET524321 GOL524303:GOP524321 GYH524303:GYL524321 HID524303:HIH524321 HRZ524303:HSD524321 IBV524303:IBZ524321 ILR524303:ILV524321 IVN524303:IVR524321 JFJ524303:JFN524321 JPF524303:JPJ524321 JZB524303:JZF524321 KIX524303:KJB524321 KST524303:KSX524321 LCP524303:LCT524321 LML524303:LMP524321 LWH524303:LWL524321 MGD524303:MGH524321 MPZ524303:MQD524321 MZV524303:MZZ524321 NJR524303:NJV524321 NTN524303:NTR524321 ODJ524303:ODN524321 ONF524303:ONJ524321 OXB524303:OXF524321 PGX524303:PHB524321 PQT524303:PQX524321 QAP524303:QAT524321 QKL524303:QKP524321 QUH524303:QUL524321 RED524303:REH524321 RNZ524303:ROD524321 RXV524303:RXZ524321 SHR524303:SHV524321 SRN524303:SRR524321 TBJ524303:TBN524321 TLF524303:TLJ524321 TVB524303:TVF524321 UEX524303:UFB524321 UOT524303:UOX524321 UYP524303:UYT524321 VIL524303:VIP524321 VSH524303:VSL524321 WCD524303:WCH524321 WLZ524303:WMD524321 D589839:H589857 N589839:R589857 JJ589839:JN589857 TF589839:TJ589857 ADB589839:ADF589857 AMX589839:ANB589857 AWT589839:AWX589857 BGP589839:BGT589857 BQL589839:BQP589857 CAH589839:CAL589857 CKD589839:CKH589857 CTZ589839:CUD589857 DDV589839:DDZ589857 DNR589839:DNV589857 DXN589839:DXR589857 EHJ589839:EHN589857 ERF589839:ERJ589857 FBB589839:FBF589857 FKX589839:FLB589857 FUT589839:FUX589857 GEP589839:GET589857 GOL589839:GOP589857 GYH589839:GYL589857 HID589839:HIH589857 HRZ589839:HSD589857 IBV589839:IBZ589857 ILR589839:ILV589857 IVN589839:IVR589857 JFJ589839:JFN589857 JPF589839:JPJ589857 JZB589839:JZF589857 KIX589839:KJB589857 KST589839:KSX589857 LCP589839:LCT589857 LML589839:LMP589857 LWH589839:LWL589857 MGD589839:MGH589857 MPZ589839:MQD589857 MZV589839:MZZ589857 NJR589839:NJV589857 NTN589839:NTR589857 ODJ589839:ODN589857 ONF589839:ONJ589857 OXB589839:OXF589857 PGX589839:PHB589857 PQT589839:PQX589857 QAP589839:QAT589857 QKL589839:QKP589857 QUH589839:QUL589857 RED589839:REH589857 RNZ589839:ROD589857 RXV589839:RXZ589857 SHR589839:SHV589857 SRN589839:SRR589857 TBJ589839:TBN589857 TLF589839:TLJ589857 TVB589839:TVF589857 UEX589839:UFB589857 UOT589839:UOX589857 UYP589839:UYT589857 VIL589839:VIP589857 VSH589839:VSL589857 WCD589839:WCH589857 WLZ589839:WMD589857 D655375:H655393 N655375:R655393 JJ655375:JN655393 TF655375:TJ655393 ADB655375:ADF655393 AMX655375:ANB655393 AWT655375:AWX655393 BGP655375:BGT655393 BQL655375:BQP655393 CAH655375:CAL655393 CKD655375:CKH655393 CTZ655375:CUD655393 DDV655375:DDZ655393 DNR655375:DNV655393 DXN655375:DXR655393 EHJ655375:EHN655393 ERF655375:ERJ655393 FBB655375:FBF655393 FKX655375:FLB655393 FUT655375:FUX655393 GEP655375:GET655393 GOL655375:GOP655393 GYH655375:GYL655393 HID655375:HIH655393 HRZ655375:HSD655393 IBV655375:IBZ655393 ILR655375:ILV655393 IVN655375:IVR655393 JFJ655375:JFN655393 JPF655375:JPJ655393 JZB655375:JZF655393 KIX655375:KJB655393 KST655375:KSX655393 LCP655375:LCT655393 LML655375:LMP655393 LWH655375:LWL655393 MGD655375:MGH655393 MPZ655375:MQD655393 MZV655375:MZZ655393 NJR655375:NJV655393 NTN655375:NTR655393 ODJ655375:ODN655393 ONF655375:ONJ655393 OXB655375:OXF655393 PGX655375:PHB655393 PQT655375:PQX655393 QAP655375:QAT655393 QKL655375:QKP655393 QUH655375:QUL655393 RED655375:REH655393 RNZ655375:ROD655393 RXV655375:RXZ655393 SHR655375:SHV655393 SRN655375:SRR655393 TBJ655375:TBN655393 TLF655375:TLJ655393 TVB655375:TVF655393 UEX655375:UFB655393 UOT655375:UOX655393 UYP655375:UYT655393 VIL655375:VIP655393 VSH655375:VSL655393 WCD655375:WCH655393 WLZ655375:WMD655393 D720911:H720929 N720911:R720929 JJ720911:JN720929 TF720911:TJ720929 ADB720911:ADF720929 AMX720911:ANB720929 AWT720911:AWX720929 BGP720911:BGT720929 BQL720911:BQP720929 CAH720911:CAL720929 CKD720911:CKH720929 CTZ720911:CUD720929 DDV720911:DDZ720929 DNR720911:DNV720929 DXN720911:DXR720929 EHJ720911:EHN720929 ERF720911:ERJ720929 FBB720911:FBF720929 FKX720911:FLB720929 FUT720911:FUX720929 GEP720911:GET720929 GOL720911:GOP720929 GYH720911:GYL720929 HID720911:HIH720929 HRZ720911:HSD720929 IBV720911:IBZ720929 ILR720911:ILV720929 IVN720911:IVR720929 JFJ720911:JFN720929 JPF720911:JPJ720929 JZB720911:JZF720929 KIX720911:KJB720929 KST720911:KSX720929 LCP720911:LCT720929 LML720911:LMP720929 LWH720911:LWL720929 MGD720911:MGH720929 MPZ720911:MQD720929 MZV720911:MZZ720929 NJR720911:NJV720929 NTN720911:NTR720929 ODJ720911:ODN720929 ONF720911:ONJ720929 OXB720911:OXF720929 PGX720911:PHB720929 PQT720911:PQX720929 QAP720911:QAT720929 QKL720911:QKP720929 QUH720911:QUL720929 RED720911:REH720929 RNZ720911:ROD720929 RXV720911:RXZ720929 SHR720911:SHV720929 SRN720911:SRR720929 TBJ720911:TBN720929 TLF720911:TLJ720929 TVB720911:TVF720929 UEX720911:UFB720929 UOT720911:UOX720929 UYP720911:UYT720929 VIL720911:VIP720929 VSH720911:VSL720929 WCD720911:WCH720929 WLZ720911:WMD720929 D786447:H786465 N786447:R786465 JJ786447:JN786465 TF786447:TJ786465 ADB786447:ADF786465 AMX786447:ANB786465 AWT786447:AWX786465 BGP786447:BGT786465 BQL786447:BQP786465 CAH786447:CAL786465 CKD786447:CKH786465 CTZ786447:CUD786465 DDV786447:DDZ786465 DNR786447:DNV786465 DXN786447:DXR786465 EHJ786447:EHN786465 ERF786447:ERJ786465 FBB786447:FBF786465 FKX786447:FLB786465 FUT786447:FUX786465 GEP786447:GET786465 GOL786447:GOP786465 GYH786447:GYL786465 HID786447:HIH786465 HRZ786447:HSD786465 IBV786447:IBZ786465 ILR786447:ILV786465 IVN786447:IVR786465 JFJ786447:JFN786465 JPF786447:JPJ786465 JZB786447:JZF786465 KIX786447:KJB786465 KST786447:KSX786465 LCP786447:LCT786465 LML786447:LMP786465 LWH786447:LWL786465 MGD786447:MGH786465 MPZ786447:MQD786465 MZV786447:MZZ786465 NJR786447:NJV786465 NTN786447:NTR786465 ODJ786447:ODN786465 ONF786447:ONJ786465 OXB786447:OXF786465 PGX786447:PHB786465 PQT786447:PQX786465 QAP786447:QAT786465 QKL786447:QKP786465 QUH786447:QUL786465 RED786447:REH786465 RNZ786447:ROD786465 RXV786447:RXZ786465 SHR786447:SHV786465 SRN786447:SRR786465 TBJ786447:TBN786465 TLF786447:TLJ786465 TVB786447:TVF786465 UEX786447:UFB786465 UOT786447:UOX786465 UYP786447:UYT786465 VIL786447:VIP786465 VSH786447:VSL786465 WCD786447:WCH786465 WLZ786447:WMD786465 D851983:H852001 N851983:R852001 JJ851983:JN852001 TF851983:TJ852001 ADB851983:ADF852001 AMX851983:ANB852001 AWT851983:AWX852001 BGP851983:BGT852001 BQL851983:BQP852001 CAH851983:CAL852001 CKD851983:CKH852001 CTZ851983:CUD852001 DDV851983:DDZ852001 DNR851983:DNV852001 DXN851983:DXR852001 EHJ851983:EHN852001 ERF851983:ERJ852001 FBB851983:FBF852001 FKX851983:FLB852001 FUT851983:FUX852001 GEP851983:GET852001 GOL851983:GOP852001 GYH851983:GYL852001 HID851983:HIH852001 HRZ851983:HSD852001 IBV851983:IBZ852001 ILR851983:ILV852001 IVN851983:IVR852001 JFJ851983:JFN852001 JPF851983:JPJ852001 JZB851983:JZF852001 KIX851983:KJB852001 KST851983:KSX852001 LCP851983:LCT852001 LML851983:LMP852001 LWH851983:LWL852001 MGD851983:MGH852001 MPZ851983:MQD852001 MZV851983:MZZ852001 NJR851983:NJV852001 NTN851983:NTR852001 ODJ851983:ODN852001 ONF851983:ONJ852001 OXB851983:OXF852001 PGX851983:PHB852001 PQT851983:PQX852001 QAP851983:QAT852001 QKL851983:QKP852001 QUH851983:QUL852001 RED851983:REH852001 RNZ851983:ROD852001 RXV851983:RXZ852001 SHR851983:SHV852001 SRN851983:SRR852001 TBJ851983:TBN852001 TLF851983:TLJ852001 TVB851983:TVF852001 UEX851983:UFB852001 UOT851983:UOX852001 UYP851983:UYT852001 VIL851983:VIP852001 VSH851983:VSL852001 WCD851983:WCH852001 WLZ851983:WMD852001 D917519:H917537 N917519:R917537 JJ917519:JN917537 TF917519:TJ917537 ADB917519:ADF917537 AMX917519:ANB917537 AWT917519:AWX917537 BGP917519:BGT917537 BQL917519:BQP917537 CAH917519:CAL917537 CKD917519:CKH917537 CTZ917519:CUD917537 DDV917519:DDZ917537 DNR917519:DNV917537 DXN917519:DXR917537 EHJ917519:EHN917537 ERF917519:ERJ917537 FBB917519:FBF917537 FKX917519:FLB917537 FUT917519:FUX917537 GEP917519:GET917537 GOL917519:GOP917537 GYH917519:GYL917537 HID917519:HIH917537 HRZ917519:HSD917537 IBV917519:IBZ917537 ILR917519:ILV917537 IVN917519:IVR917537 JFJ917519:JFN917537 JPF917519:JPJ917537 JZB917519:JZF917537 KIX917519:KJB917537 KST917519:KSX917537 LCP917519:LCT917537 LML917519:LMP917537 LWH917519:LWL917537 MGD917519:MGH917537 MPZ917519:MQD917537 MZV917519:MZZ917537 NJR917519:NJV917537 NTN917519:NTR917537 ODJ917519:ODN917537 ONF917519:ONJ917537 OXB917519:OXF917537 PGX917519:PHB917537 PQT917519:PQX917537 QAP917519:QAT917537 QKL917519:QKP917537 QUH917519:QUL917537 RED917519:REH917537 RNZ917519:ROD917537 RXV917519:RXZ917537 SHR917519:SHV917537 SRN917519:SRR917537 TBJ917519:TBN917537 TLF917519:TLJ917537 TVB917519:TVF917537 UEX917519:UFB917537 UOT917519:UOX917537 UYP917519:UYT917537 VIL917519:VIP917537 VSH917519:VSL917537 WCD917519:WCH917537 WLZ917519:WMD917537 D983055:H983073 N983055:R983073 JJ983055:JN983073 TF983055:TJ983073 ADB983055:ADF983073 AMX983055:ANB983073 AWT983055:AWX983073 BGP983055:BGT983073 BQL983055:BQP983073 CAH983055:CAL983073 CKD983055:CKH983073 CTZ983055:CUD983073 DDV983055:DDZ983073 DNR983055:DNV983073 DXN983055:DXR983073 EHJ983055:EHN983073 ERF983055:ERJ983073 FBB983055:FBF983073 FKX983055:FLB983073 FUT983055:FUX983073 GEP983055:GET983073 GOL983055:GOP983073 GYH983055:GYL983073 HID983055:HIH983073 HRZ983055:HSD983073 IBV983055:IBZ983073 ILR983055:ILV983073 IVN983055:IVR983073 JFJ983055:JFN983073 JPF983055:JPJ983073 JZB983055:JZF983073 KIX983055:KJB983073 KST983055:KSX983073 LCP983055:LCT983073 LML983055:LMP983073 LWH983055:LWL983073 MGD983055:MGH983073 MPZ983055:MQD983073 MZV983055:MZZ983073 NJR983055:NJV983073 NTN983055:NTR983073 ODJ983055:ODN983073 ONF983055:ONJ983073 OXB983055:OXF983073 PGX983055:PHB983073 PQT983055:PQX983073 QAP983055:QAT983073 QKL983055:QKP983073 QUH983055:QUL983073 RED983055:REH983073 RNZ983055:ROD983073 RXV983055:RXZ983073 SHR983055:SHV983073 SRN983055:SRR983073 TBJ983055:TBN983073 TLF983055:TLJ983073 TVB983055:TVF983073 UEX983055:UFB983073 UOT983055:UOX983073 UYP983055:UYT983073 VIL983055:VIP983073 VSH983055:VSL983073 WCD983055:WCH983073 WLZ983055:WMD983073 WLZ58:WMD66 WCD58:WCH66 VSH58:VSL66 VIL58:VIP66 UYP58:UYT66 UOT58:UOX66 UEX58:UFB66 TVB58:TVF66 TLF58:TLJ66 TBJ58:TBN66 SRN58:SRR66 SHR58:SHV66 RXV58:RXZ66 RNZ58:ROD66 RED58:REH66 QUH58:QUL66 QKL58:QKP66 QAP58:QAT66 PQT58:PQX66 PGX58:PHB66 OXB58:OXF66 ONF58:ONJ66 ODJ58:ODN66 NTN58:NTR66 NJR58:NJV66 MZV58:MZZ66 MPZ58:MQD66 MGD58:MGH66 LWH58:LWL66 LML58:LMP66 LCP58:LCT66 KST58:KSX66 KIX58:KJB66 JZB58:JZF66 JPF58:JPJ66 JFJ58:JFN66 IVN58:IVR66 ILR58:ILV66 IBV58:IBZ66 HRZ58:HSD66 HID58:HIH66 GYH58:GYL66 GOL58:GOP66 GEP58:GET66 FUT58:FUX66 FKX58:FLB66 FBB58:FBF66 ERF58:ERJ66 EHJ58:EHN66 DXN58:DXR66 DNR58:DNV66 DDV58:DDZ66 CTZ58:CUD66 CKD58:CKH66 CAH58:CAL66 BQL58:BQP66 BGP58:BGT66 AWT58:AWX66 AMX58:ANB66 ADB58:ADF66 TF58:TJ66 JJ58:JN66 N58:R66 D58:H66">
      <formula1>"N/A, Significant, Not Significant"</formula1>
    </dataValidation>
    <dataValidation type="list" allowBlank="1" showInputMessage="1" showErrorMessage="1" sqref="C65551:C65569 M65551:M65569 JI65551:JI65569 TE65551:TE65569 ADA65551:ADA65569 AMW65551:AMW65569 AWS65551:AWS65569 BGO65551:BGO65569 BQK65551:BQK65569 CAG65551:CAG65569 CKC65551:CKC65569 CTY65551:CTY65569 DDU65551:DDU65569 DNQ65551:DNQ65569 DXM65551:DXM65569 EHI65551:EHI65569 ERE65551:ERE65569 FBA65551:FBA65569 FKW65551:FKW65569 FUS65551:FUS65569 GEO65551:GEO65569 GOK65551:GOK65569 GYG65551:GYG65569 HIC65551:HIC65569 HRY65551:HRY65569 IBU65551:IBU65569 ILQ65551:ILQ65569 IVM65551:IVM65569 JFI65551:JFI65569 JPE65551:JPE65569 JZA65551:JZA65569 KIW65551:KIW65569 KSS65551:KSS65569 LCO65551:LCO65569 LMK65551:LMK65569 LWG65551:LWG65569 MGC65551:MGC65569 MPY65551:MPY65569 MZU65551:MZU65569 NJQ65551:NJQ65569 NTM65551:NTM65569 ODI65551:ODI65569 ONE65551:ONE65569 OXA65551:OXA65569 PGW65551:PGW65569 PQS65551:PQS65569 QAO65551:QAO65569 QKK65551:QKK65569 QUG65551:QUG65569 REC65551:REC65569 RNY65551:RNY65569 RXU65551:RXU65569 SHQ65551:SHQ65569 SRM65551:SRM65569 TBI65551:TBI65569 TLE65551:TLE65569 TVA65551:TVA65569 UEW65551:UEW65569 UOS65551:UOS65569 UYO65551:UYO65569 VIK65551:VIK65569 VSG65551:VSG65569 WCC65551:WCC65569 WLY65551:WLY65569 C131087:C131105 M131087:M131105 JI131087:JI131105 TE131087:TE131105 ADA131087:ADA131105 AMW131087:AMW131105 AWS131087:AWS131105 BGO131087:BGO131105 BQK131087:BQK131105 CAG131087:CAG131105 CKC131087:CKC131105 CTY131087:CTY131105 DDU131087:DDU131105 DNQ131087:DNQ131105 DXM131087:DXM131105 EHI131087:EHI131105 ERE131087:ERE131105 FBA131087:FBA131105 FKW131087:FKW131105 FUS131087:FUS131105 GEO131087:GEO131105 GOK131087:GOK131105 GYG131087:GYG131105 HIC131087:HIC131105 HRY131087:HRY131105 IBU131087:IBU131105 ILQ131087:ILQ131105 IVM131087:IVM131105 JFI131087:JFI131105 JPE131087:JPE131105 JZA131087:JZA131105 KIW131087:KIW131105 KSS131087:KSS131105 LCO131087:LCO131105 LMK131087:LMK131105 LWG131087:LWG131105 MGC131087:MGC131105 MPY131087:MPY131105 MZU131087:MZU131105 NJQ131087:NJQ131105 NTM131087:NTM131105 ODI131087:ODI131105 ONE131087:ONE131105 OXA131087:OXA131105 PGW131087:PGW131105 PQS131087:PQS131105 QAO131087:QAO131105 QKK131087:QKK131105 QUG131087:QUG131105 REC131087:REC131105 RNY131087:RNY131105 RXU131087:RXU131105 SHQ131087:SHQ131105 SRM131087:SRM131105 TBI131087:TBI131105 TLE131087:TLE131105 TVA131087:TVA131105 UEW131087:UEW131105 UOS131087:UOS131105 UYO131087:UYO131105 VIK131087:VIK131105 VSG131087:VSG131105 WCC131087:WCC131105 WLY131087:WLY131105 C196623:C196641 M196623:M196641 JI196623:JI196641 TE196623:TE196641 ADA196623:ADA196641 AMW196623:AMW196641 AWS196623:AWS196641 BGO196623:BGO196641 BQK196623:BQK196641 CAG196623:CAG196641 CKC196623:CKC196641 CTY196623:CTY196641 DDU196623:DDU196641 DNQ196623:DNQ196641 DXM196623:DXM196641 EHI196623:EHI196641 ERE196623:ERE196641 FBA196623:FBA196641 FKW196623:FKW196641 FUS196623:FUS196641 GEO196623:GEO196641 GOK196623:GOK196641 GYG196623:GYG196641 HIC196623:HIC196641 HRY196623:HRY196641 IBU196623:IBU196641 ILQ196623:ILQ196641 IVM196623:IVM196641 JFI196623:JFI196641 JPE196623:JPE196641 JZA196623:JZA196641 KIW196623:KIW196641 KSS196623:KSS196641 LCO196623:LCO196641 LMK196623:LMK196641 LWG196623:LWG196641 MGC196623:MGC196641 MPY196623:MPY196641 MZU196623:MZU196641 NJQ196623:NJQ196641 NTM196623:NTM196641 ODI196623:ODI196641 ONE196623:ONE196641 OXA196623:OXA196641 PGW196623:PGW196641 PQS196623:PQS196641 QAO196623:QAO196641 QKK196623:QKK196641 QUG196623:QUG196641 REC196623:REC196641 RNY196623:RNY196641 RXU196623:RXU196641 SHQ196623:SHQ196641 SRM196623:SRM196641 TBI196623:TBI196641 TLE196623:TLE196641 TVA196623:TVA196641 UEW196623:UEW196641 UOS196623:UOS196641 UYO196623:UYO196641 VIK196623:VIK196641 VSG196623:VSG196641 WCC196623:WCC196641 WLY196623:WLY196641 C262159:C262177 M262159:M262177 JI262159:JI262177 TE262159:TE262177 ADA262159:ADA262177 AMW262159:AMW262177 AWS262159:AWS262177 BGO262159:BGO262177 BQK262159:BQK262177 CAG262159:CAG262177 CKC262159:CKC262177 CTY262159:CTY262177 DDU262159:DDU262177 DNQ262159:DNQ262177 DXM262159:DXM262177 EHI262159:EHI262177 ERE262159:ERE262177 FBA262159:FBA262177 FKW262159:FKW262177 FUS262159:FUS262177 GEO262159:GEO262177 GOK262159:GOK262177 GYG262159:GYG262177 HIC262159:HIC262177 HRY262159:HRY262177 IBU262159:IBU262177 ILQ262159:ILQ262177 IVM262159:IVM262177 JFI262159:JFI262177 JPE262159:JPE262177 JZA262159:JZA262177 KIW262159:KIW262177 KSS262159:KSS262177 LCO262159:LCO262177 LMK262159:LMK262177 LWG262159:LWG262177 MGC262159:MGC262177 MPY262159:MPY262177 MZU262159:MZU262177 NJQ262159:NJQ262177 NTM262159:NTM262177 ODI262159:ODI262177 ONE262159:ONE262177 OXA262159:OXA262177 PGW262159:PGW262177 PQS262159:PQS262177 QAO262159:QAO262177 QKK262159:QKK262177 QUG262159:QUG262177 REC262159:REC262177 RNY262159:RNY262177 RXU262159:RXU262177 SHQ262159:SHQ262177 SRM262159:SRM262177 TBI262159:TBI262177 TLE262159:TLE262177 TVA262159:TVA262177 UEW262159:UEW262177 UOS262159:UOS262177 UYO262159:UYO262177 VIK262159:VIK262177 VSG262159:VSG262177 WCC262159:WCC262177 WLY262159:WLY262177 C327695:C327713 M327695:M327713 JI327695:JI327713 TE327695:TE327713 ADA327695:ADA327713 AMW327695:AMW327713 AWS327695:AWS327713 BGO327695:BGO327713 BQK327695:BQK327713 CAG327695:CAG327713 CKC327695:CKC327713 CTY327695:CTY327713 DDU327695:DDU327713 DNQ327695:DNQ327713 DXM327695:DXM327713 EHI327695:EHI327713 ERE327695:ERE327713 FBA327695:FBA327713 FKW327695:FKW327713 FUS327695:FUS327713 GEO327695:GEO327713 GOK327695:GOK327713 GYG327695:GYG327713 HIC327695:HIC327713 HRY327695:HRY327713 IBU327695:IBU327713 ILQ327695:ILQ327713 IVM327695:IVM327713 JFI327695:JFI327713 JPE327695:JPE327713 JZA327695:JZA327713 KIW327695:KIW327713 KSS327695:KSS327713 LCO327695:LCO327713 LMK327695:LMK327713 LWG327695:LWG327713 MGC327695:MGC327713 MPY327695:MPY327713 MZU327695:MZU327713 NJQ327695:NJQ327713 NTM327695:NTM327713 ODI327695:ODI327713 ONE327695:ONE327713 OXA327695:OXA327713 PGW327695:PGW327713 PQS327695:PQS327713 QAO327695:QAO327713 QKK327695:QKK327713 QUG327695:QUG327713 REC327695:REC327713 RNY327695:RNY327713 RXU327695:RXU327713 SHQ327695:SHQ327713 SRM327695:SRM327713 TBI327695:TBI327713 TLE327695:TLE327713 TVA327695:TVA327713 UEW327695:UEW327713 UOS327695:UOS327713 UYO327695:UYO327713 VIK327695:VIK327713 VSG327695:VSG327713 WCC327695:WCC327713 WLY327695:WLY327713 C393231:C393249 M393231:M393249 JI393231:JI393249 TE393231:TE393249 ADA393231:ADA393249 AMW393231:AMW393249 AWS393231:AWS393249 BGO393231:BGO393249 BQK393231:BQK393249 CAG393231:CAG393249 CKC393231:CKC393249 CTY393231:CTY393249 DDU393231:DDU393249 DNQ393231:DNQ393249 DXM393231:DXM393249 EHI393231:EHI393249 ERE393231:ERE393249 FBA393231:FBA393249 FKW393231:FKW393249 FUS393231:FUS393249 GEO393231:GEO393249 GOK393231:GOK393249 GYG393231:GYG393249 HIC393231:HIC393249 HRY393231:HRY393249 IBU393231:IBU393249 ILQ393231:ILQ393249 IVM393231:IVM393249 JFI393231:JFI393249 JPE393231:JPE393249 JZA393231:JZA393249 KIW393231:KIW393249 KSS393231:KSS393249 LCO393231:LCO393249 LMK393231:LMK393249 LWG393231:LWG393249 MGC393231:MGC393249 MPY393231:MPY393249 MZU393231:MZU393249 NJQ393231:NJQ393249 NTM393231:NTM393249 ODI393231:ODI393249 ONE393231:ONE393249 OXA393231:OXA393249 PGW393231:PGW393249 PQS393231:PQS393249 QAO393231:QAO393249 QKK393231:QKK393249 QUG393231:QUG393249 REC393231:REC393249 RNY393231:RNY393249 RXU393231:RXU393249 SHQ393231:SHQ393249 SRM393231:SRM393249 TBI393231:TBI393249 TLE393231:TLE393249 TVA393231:TVA393249 UEW393231:UEW393249 UOS393231:UOS393249 UYO393231:UYO393249 VIK393231:VIK393249 VSG393231:VSG393249 WCC393231:WCC393249 WLY393231:WLY393249 C458767:C458785 M458767:M458785 JI458767:JI458785 TE458767:TE458785 ADA458767:ADA458785 AMW458767:AMW458785 AWS458767:AWS458785 BGO458767:BGO458785 BQK458767:BQK458785 CAG458767:CAG458785 CKC458767:CKC458785 CTY458767:CTY458785 DDU458767:DDU458785 DNQ458767:DNQ458785 DXM458767:DXM458785 EHI458767:EHI458785 ERE458767:ERE458785 FBA458767:FBA458785 FKW458767:FKW458785 FUS458767:FUS458785 GEO458767:GEO458785 GOK458767:GOK458785 GYG458767:GYG458785 HIC458767:HIC458785 HRY458767:HRY458785 IBU458767:IBU458785 ILQ458767:ILQ458785 IVM458767:IVM458785 JFI458767:JFI458785 JPE458767:JPE458785 JZA458767:JZA458785 KIW458767:KIW458785 KSS458767:KSS458785 LCO458767:LCO458785 LMK458767:LMK458785 LWG458767:LWG458785 MGC458767:MGC458785 MPY458767:MPY458785 MZU458767:MZU458785 NJQ458767:NJQ458785 NTM458767:NTM458785 ODI458767:ODI458785 ONE458767:ONE458785 OXA458767:OXA458785 PGW458767:PGW458785 PQS458767:PQS458785 QAO458767:QAO458785 QKK458767:QKK458785 QUG458767:QUG458785 REC458767:REC458785 RNY458767:RNY458785 RXU458767:RXU458785 SHQ458767:SHQ458785 SRM458767:SRM458785 TBI458767:TBI458785 TLE458767:TLE458785 TVA458767:TVA458785 UEW458767:UEW458785 UOS458767:UOS458785 UYO458767:UYO458785 VIK458767:VIK458785 VSG458767:VSG458785 WCC458767:WCC458785 WLY458767:WLY458785 C524303:C524321 M524303:M524321 JI524303:JI524321 TE524303:TE524321 ADA524303:ADA524321 AMW524303:AMW524321 AWS524303:AWS524321 BGO524303:BGO524321 BQK524303:BQK524321 CAG524303:CAG524321 CKC524303:CKC524321 CTY524303:CTY524321 DDU524303:DDU524321 DNQ524303:DNQ524321 DXM524303:DXM524321 EHI524303:EHI524321 ERE524303:ERE524321 FBA524303:FBA524321 FKW524303:FKW524321 FUS524303:FUS524321 GEO524303:GEO524321 GOK524303:GOK524321 GYG524303:GYG524321 HIC524303:HIC524321 HRY524303:HRY524321 IBU524303:IBU524321 ILQ524303:ILQ524321 IVM524303:IVM524321 JFI524303:JFI524321 JPE524303:JPE524321 JZA524303:JZA524321 KIW524303:KIW524321 KSS524303:KSS524321 LCO524303:LCO524321 LMK524303:LMK524321 LWG524303:LWG524321 MGC524303:MGC524321 MPY524303:MPY524321 MZU524303:MZU524321 NJQ524303:NJQ524321 NTM524303:NTM524321 ODI524303:ODI524321 ONE524303:ONE524321 OXA524303:OXA524321 PGW524303:PGW524321 PQS524303:PQS524321 QAO524303:QAO524321 QKK524303:QKK524321 QUG524303:QUG524321 REC524303:REC524321 RNY524303:RNY524321 RXU524303:RXU524321 SHQ524303:SHQ524321 SRM524303:SRM524321 TBI524303:TBI524321 TLE524303:TLE524321 TVA524303:TVA524321 UEW524303:UEW524321 UOS524303:UOS524321 UYO524303:UYO524321 VIK524303:VIK524321 VSG524303:VSG524321 WCC524303:WCC524321 WLY524303:WLY524321 C589839:C589857 M589839:M589857 JI589839:JI589857 TE589839:TE589857 ADA589839:ADA589857 AMW589839:AMW589857 AWS589839:AWS589857 BGO589839:BGO589857 BQK589839:BQK589857 CAG589839:CAG589857 CKC589839:CKC589857 CTY589839:CTY589857 DDU589839:DDU589857 DNQ589839:DNQ589857 DXM589839:DXM589857 EHI589839:EHI589857 ERE589839:ERE589857 FBA589839:FBA589857 FKW589839:FKW589857 FUS589839:FUS589857 GEO589839:GEO589857 GOK589839:GOK589857 GYG589839:GYG589857 HIC589839:HIC589857 HRY589839:HRY589857 IBU589839:IBU589857 ILQ589839:ILQ589857 IVM589839:IVM589857 JFI589839:JFI589857 JPE589839:JPE589857 JZA589839:JZA589857 KIW589839:KIW589857 KSS589839:KSS589857 LCO589839:LCO589857 LMK589839:LMK589857 LWG589839:LWG589857 MGC589839:MGC589857 MPY589839:MPY589857 MZU589839:MZU589857 NJQ589839:NJQ589857 NTM589839:NTM589857 ODI589839:ODI589857 ONE589839:ONE589857 OXA589839:OXA589857 PGW589839:PGW589857 PQS589839:PQS589857 QAO589839:QAO589857 QKK589839:QKK589857 QUG589839:QUG589857 REC589839:REC589857 RNY589839:RNY589857 RXU589839:RXU589857 SHQ589839:SHQ589857 SRM589839:SRM589857 TBI589839:TBI589857 TLE589839:TLE589857 TVA589839:TVA589857 UEW589839:UEW589857 UOS589839:UOS589857 UYO589839:UYO589857 VIK589839:VIK589857 VSG589839:VSG589857 WCC589839:WCC589857 WLY589839:WLY589857 C655375:C655393 M655375:M655393 JI655375:JI655393 TE655375:TE655393 ADA655375:ADA655393 AMW655375:AMW655393 AWS655375:AWS655393 BGO655375:BGO655393 BQK655375:BQK655393 CAG655375:CAG655393 CKC655375:CKC655393 CTY655375:CTY655393 DDU655375:DDU655393 DNQ655375:DNQ655393 DXM655375:DXM655393 EHI655375:EHI655393 ERE655375:ERE655393 FBA655375:FBA655393 FKW655375:FKW655393 FUS655375:FUS655393 GEO655375:GEO655393 GOK655375:GOK655393 GYG655375:GYG655393 HIC655375:HIC655393 HRY655375:HRY655393 IBU655375:IBU655393 ILQ655375:ILQ655393 IVM655375:IVM655393 JFI655375:JFI655393 JPE655375:JPE655393 JZA655375:JZA655393 KIW655375:KIW655393 KSS655375:KSS655393 LCO655375:LCO655393 LMK655375:LMK655393 LWG655375:LWG655393 MGC655375:MGC655393 MPY655375:MPY655393 MZU655375:MZU655393 NJQ655375:NJQ655393 NTM655375:NTM655393 ODI655375:ODI655393 ONE655375:ONE655393 OXA655375:OXA655393 PGW655375:PGW655393 PQS655375:PQS655393 QAO655375:QAO655393 QKK655375:QKK655393 QUG655375:QUG655393 REC655375:REC655393 RNY655375:RNY655393 RXU655375:RXU655393 SHQ655375:SHQ655393 SRM655375:SRM655393 TBI655375:TBI655393 TLE655375:TLE655393 TVA655375:TVA655393 UEW655375:UEW655393 UOS655375:UOS655393 UYO655375:UYO655393 VIK655375:VIK655393 VSG655375:VSG655393 WCC655375:WCC655393 WLY655375:WLY655393 C720911:C720929 M720911:M720929 JI720911:JI720929 TE720911:TE720929 ADA720911:ADA720929 AMW720911:AMW720929 AWS720911:AWS720929 BGO720911:BGO720929 BQK720911:BQK720929 CAG720911:CAG720929 CKC720911:CKC720929 CTY720911:CTY720929 DDU720911:DDU720929 DNQ720911:DNQ720929 DXM720911:DXM720929 EHI720911:EHI720929 ERE720911:ERE720929 FBA720911:FBA720929 FKW720911:FKW720929 FUS720911:FUS720929 GEO720911:GEO720929 GOK720911:GOK720929 GYG720911:GYG720929 HIC720911:HIC720929 HRY720911:HRY720929 IBU720911:IBU720929 ILQ720911:ILQ720929 IVM720911:IVM720929 JFI720911:JFI720929 JPE720911:JPE720929 JZA720911:JZA720929 KIW720911:KIW720929 KSS720911:KSS720929 LCO720911:LCO720929 LMK720911:LMK720929 LWG720911:LWG720929 MGC720911:MGC720929 MPY720911:MPY720929 MZU720911:MZU720929 NJQ720911:NJQ720929 NTM720911:NTM720929 ODI720911:ODI720929 ONE720911:ONE720929 OXA720911:OXA720929 PGW720911:PGW720929 PQS720911:PQS720929 QAO720911:QAO720929 QKK720911:QKK720929 QUG720911:QUG720929 REC720911:REC720929 RNY720911:RNY720929 RXU720911:RXU720929 SHQ720911:SHQ720929 SRM720911:SRM720929 TBI720911:TBI720929 TLE720911:TLE720929 TVA720911:TVA720929 UEW720911:UEW720929 UOS720911:UOS720929 UYO720911:UYO720929 VIK720911:VIK720929 VSG720911:VSG720929 WCC720911:WCC720929 WLY720911:WLY720929 C786447:C786465 M786447:M786465 JI786447:JI786465 TE786447:TE786465 ADA786447:ADA786465 AMW786447:AMW786465 AWS786447:AWS786465 BGO786447:BGO786465 BQK786447:BQK786465 CAG786447:CAG786465 CKC786447:CKC786465 CTY786447:CTY786465 DDU786447:DDU786465 DNQ786447:DNQ786465 DXM786447:DXM786465 EHI786447:EHI786465 ERE786447:ERE786465 FBA786447:FBA786465 FKW786447:FKW786465 FUS786447:FUS786465 GEO786447:GEO786465 GOK786447:GOK786465 GYG786447:GYG786465 HIC786447:HIC786465 HRY786447:HRY786465 IBU786447:IBU786465 ILQ786447:ILQ786465 IVM786447:IVM786465 JFI786447:JFI786465 JPE786447:JPE786465 JZA786447:JZA786465 KIW786447:KIW786465 KSS786447:KSS786465 LCO786447:LCO786465 LMK786447:LMK786465 LWG786447:LWG786465 MGC786447:MGC786465 MPY786447:MPY786465 MZU786447:MZU786465 NJQ786447:NJQ786465 NTM786447:NTM786465 ODI786447:ODI786465 ONE786447:ONE786465 OXA786447:OXA786465 PGW786447:PGW786465 PQS786447:PQS786465 QAO786447:QAO786465 QKK786447:QKK786465 QUG786447:QUG786465 REC786447:REC786465 RNY786447:RNY786465 RXU786447:RXU786465 SHQ786447:SHQ786465 SRM786447:SRM786465 TBI786447:TBI786465 TLE786447:TLE786465 TVA786447:TVA786465 UEW786447:UEW786465 UOS786447:UOS786465 UYO786447:UYO786465 VIK786447:VIK786465 VSG786447:VSG786465 WCC786447:WCC786465 WLY786447:WLY786465 C851983:C852001 M851983:M852001 JI851983:JI852001 TE851983:TE852001 ADA851983:ADA852001 AMW851983:AMW852001 AWS851983:AWS852001 BGO851983:BGO852001 BQK851983:BQK852001 CAG851983:CAG852001 CKC851983:CKC852001 CTY851983:CTY852001 DDU851983:DDU852001 DNQ851983:DNQ852001 DXM851983:DXM852001 EHI851983:EHI852001 ERE851983:ERE852001 FBA851983:FBA852001 FKW851983:FKW852001 FUS851983:FUS852001 GEO851983:GEO852001 GOK851983:GOK852001 GYG851983:GYG852001 HIC851983:HIC852001 HRY851983:HRY852001 IBU851983:IBU852001 ILQ851983:ILQ852001 IVM851983:IVM852001 JFI851983:JFI852001 JPE851983:JPE852001 JZA851983:JZA852001 KIW851983:KIW852001 KSS851983:KSS852001 LCO851983:LCO852001 LMK851983:LMK852001 LWG851983:LWG852001 MGC851983:MGC852001 MPY851983:MPY852001 MZU851983:MZU852001 NJQ851983:NJQ852001 NTM851983:NTM852001 ODI851983:ODI852001 ONE851983:ONE852001 OXA851983:OXA852001 PGW851983:PGW852001 PQS851983:PQS852001 QAO851983:QAO852001 QKK851983:QKK852001 QUG851983:QUG852001 REC851983:REC852001 RNY851983:RNY852001 RXU851983:RXU852001 SHQ851983:SHQ852001 SRM851983:SRM852001 TBI851983:TBI852001 TLE851983:TLE852001 TVA851983:TVA852001 UEW851983:UEW852001 UOS851983:UOS852001 UYO851983:UYO852001 VIK851983:VIK852001 VSG851983:VSG852001 WCC851983:WCC852001 WLY851983:WLY852001 C917519:C917537 M917519:M917537 JI917519:JI917537 TE917519:TE917537 ADA917519:ADA917537 AMW917519:AMW917537 AWS917519:AWS917537 BGO917519:BGO917537 BQK917519:BQK917537 CAG917519:CAG917537 CKC917519:CKC917537 CTY917519:CTY917537 DDU917519:DDU917537 DNQ917519:DNQ917537 DXM917519:DXM917537 EHI917519:EHI917537 ERE917519:ERE917537 FBA917519:FBA917537 FKW917519:FKW917537 FUS917519:FUS917537 GEO917519:GEO917537 GOK917519:GOK917537 GYG917519:GYG917537 HIC917519:HIC917537 HRY917519:HRY917537 IBU917519:IBU917537 ILQ917519:ILQ917537 IVM917519:IVM917537 JFI917519:JFI917537 JPE917519:JPE917537 JZA917519:JZA917537 KIW917519:KIW917537 KSS917519:KSS917537 LCO917519:LCO917537 LMK917519:LMK917537 LWG917519:LWG917537 MGC917519:MGC917537 MPY917519:MPY917537 MZU917519:MZU917537 NJQ917519:NJQ917537 NTM917519:NTM917537 ODI917519:ODI917537 ONE917519:ONE917537 OXA917519:OXA917537 PGW917519:PGW917537 PQS917519:PQS917537 QAO917519:QAO917537 QKK917519:QKK917537 QUG917519:QUG917537 REC917519:REC917537 RNY917519:RNY917537 RXU917519:RXU917537 SHQ917519:SHQ917537 SRM917519:SRM917537 TBI917519:TBI917537 TLE917519:TLE917537 TVA917519:TVA917537 UEW917519:UEW917537 UOS917519:UOS917537 UYO917519:UYO917537 VIK917519:VIK917537 VSG917519:VSG917537 WCC917519:WCC917537 WLY917519:WLY917537 C983055:C983073 M983055:M983073 JI983055:JI983073 TE983055:TE983073 ADA983055:ADA983073 AMW983055:AMW983073 AWS983055:AWS983073 BGO983055:BGO983073 BQK983055:BQK983073 CAG983055:CAG983073 CKC983055:CKC983073 CTY983055:CTY983073 DDU983055:DDU983073 DNQ983055:DNQ983073 DXM983055:DXM983073 EHI983055:EHI983073 ERE983055:ERE983073 FBA983055:FBA983073 FKW983055:FKW983073 FUS983055:FUS983073 GEO983055:GEO983073 GOK983055:GOK983073 GYG983055:GYG983073 HIC983055:HIC983073 HRY983055:HRY983073 IBU983055:IBU983073 ILQ983055:ILQ983073 IVM983055:IVM983073 JFI983055:JFI983073 JPE983055:JPE983073 JZA983055:JZA983073 KIW983055:KIW983073 KSS983055:KSS983073 LCO983055:LCO983073 LMK983055:LMK983073 LWG983055:LWG983073 MGC983055:MGC983073 MPY983055:MPY983073 MZU983055:MZU983073 NJQ983055:NJQ983073 NTM983055:NTM983073 ODI983055:ODI983073 ONE983055:ONE983073 OXA983055:OXA983073 PGW983055:PGW983073 PQS983055:PQS983073 QAO983055:QAO983073 QKK983055:QKK983073 QUG983055:QUG983073 REC983055:REC983073 RNY983055:RNY983073 RXU983055:RXU983073 SHQ983055:SHQ983073 SRM983055:SRM983073 TBI983055:TBI983073 TLE983055:TLE983073 TVA983055:TVA983073 UEW983055:UEW983073 UOS983055:UOS983073 UYO983055:UYO983073 VIK983055:VIK983073 VSG983055:VSG983073 WCC983055:WCC983073 WLY983055:WLY983073 WLY58:WLY66 WCC58:WCC66 VSG58:VSG66 VIK58:VIK66 UYO58:UYO66 UOS58:UOS66 UEW58:UEW66 TVA58:TVA66 TLE58:TLE66 TBI58:TBI66 SRM58:SRM66 SHQ58:SHQ66 RXU58:RXU66 RNY58:RNY66 REC58:REC66 QUG58:QUG66 QKK58:QKK66 QAO58:QAO66 PQS58:PQS66 PGW58:PGW66 OXA58:OXA66 ONE58:ONE66 ODI58:ODI66 NTM58:NTM66 NJQ58:NJQ66 MZU58:MZU66 MPY58:MPY66 MGC58:MGC66 LWG58:LWG66 LMK58:LMK66 LCO58:LCO66 KSS58:KSS66 KIW58:KIW66 JZA58:JZA66 JPE58:JPE66 JFI58:JFI66 IVM58:IVM66 ILQ58:ILQ66 IBU58:IBU66 HRY58:HRY66 HIC58:HIC66 GYG58:GYG66 GOK58:GOK66 GEO58:GEO66 FUS58:FUS66 FKW58:FKW66 FBA58:FBA66 ERE58:ERE66 EHI58:EHI66 DXM58:DXM66 DNQ58:DNQ66 DDU58:DDU66 CTY58:CTY66 CKC58:CKC66 CAG58:CAG66 BQK58:BQK66 BGO58:BGO66 AWS58:AWS66 AMW58:AMW66 ADA58:ADA66 TE58:TE66 JI58:JI66 M58:M66 C58:C66">
      <formula1>"N/A,Needed"</formula1>
    </dataValidation>
  </dataValidations>
  <pageMargins left="0.43" right="0.37" top="0.75" bottom="0.75" header="0.3" footer="0.3"/>
  <pageSetup paperSize="9" scale="54" fitToHeight="0" orientation="portrait" verticalDpi="0" r:id="rId1"/>
  <rowBreaks count="1" manualBreakCount="1">
    <brk id="67" max="9"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1"/>
  <sheetViews>
    <sheetView showGridLines="0" zoomScale="85" zoomScaleNormal="85" zoomScaleSheetLayoutView="85" workbookViewId="0"/>
  </sheetViews>
  <sheetFormatPr defaultRowHeight="16.5" x14ac:dyDescent="0.3"/>
  <cols>
    <col min="1" max="1" width="2.375" customWidth="1"/>
    <col min="2" max="2" width="20.5" customWidth="1"/>
    <col min="3" max="3" width="17.625" customWidth="1"/>
    <col min="4" max="4" width="20.5" bestFit="1" customWidth="1"/>
    <col min="5" max="5" width="35.5" customWidth="1"/>
    <col min="6" max="6" width="12.625" bestFit="1" customWidth="1"/>
    <col min="7" max="7" width="30.75" customWidth="1"/>
    <col min="8" max="8" width="17.875" customWidth="1"/>
    <col min="9" max="9" width="17.875" style="243" customWidth="1"/>
    <col min="10" max="11" width="27.125" customWidth="1"/>
    <col min="12" max="12" width="8.25" bestFit="1" customWidth="1"/>
    <col min="13" max="13" width="21.875" bestFit="1" customWidth="1"/>
    <col min="14" max="14" width="17.875" bestFit="1" customWidth="1"/>
    <col min="15" max="15" width="17.625" bestFit="1" customWidth="1"/>
    <col min="16" max="16" width="15.125" bestFit="1" customWidth="1"/>
    <col min="17" max="30" width="15" customWidth="1"/>
    <col min="258" max="258" width="2.375" customWidth="1"/>
    <col min="259" max="259" width="25.625" customWidth="1"/>
    <col min="260" max="260" width="17.625" customWidth="1"/>
    <col min="261" max="261" width="20.5" bestFit="1" customWidth="1"/>
    <col min="262" max="262" width="14.125" bestFit="1" customWidth="1"/>
    <col min="263" max="264" width="35.5" customWidth="1"/>
    <col min="265" max="265" width="17.875" customWidth="1"/>
    <col min="266" max="271" width="31.25" customWidth="1"/>
    <col min="272" max="272" width="33.25" customWidth="1"/>
    <col min="273" max="286" width="15" customWidth="1"/>
    <col min="514" max="514" width="2.375" customWidth="1"/>
    <col min="515" max="515" width="25.625" customWidth="1"/>
    <col min="516" max="516" width="17.625" customWidth="1"/>
    <col min="517" max="517" width="20.5" bestFit="1" customWidth="1"/>
    <col min="518" max="518" width="14.125" bestFit="1" customWidth="1"/>
    <col min="519" max="520" width="35.5" customWidth="1"/>
    <col min="521" max="521" width="17.875" customWidth="1"/>
    <col min="522" max="527" width="31.25" customWidth="1"/>
    <col min="528" max="528" width="33.25" customWidth="1"/>
    <col min="529" max="542" width="15" customWidth="1"/>
    <col min="770" max="770" width="2.375" customWidth="1"/>
    <col min="771" max="771" width="25.625" customWidth="1"/>
    <col min="772" max="772" width="17.625" customWidth="1"/>
    <col min="773" max="773" width="20.5" bestFit="1" customWidth="1"/>
    <col min="774" max="774" width="14.125" bestFit="1" customWidth="1"/>
    <col min="775" max="776" width="35.5" customWidth="1"/>
    <col min="777" max="777" width="17.875" customWidth="1"/>
    <col min="778" max="783" width="31.25" customWidth="1"/>
    <col min="784" max="784" width="33.25" customWidth="1"/>
    <col min="785" max="798" width="15" customWidth="1"/>
    <col min="1026" max="1026" width="2.375" customWidth="1"/>
    <col min="1027" max="1027" width="25.625" customWidth="1"/>
    <col min="1028" max="1028" width="17.625" customWidth="1"/>
    <col min="1029" max="1029" width="20.5" bestFit="1" customWidth="1"/>
    <col min="1030" max="1030" width="14.125" bestFit="1" customWidth="1"/>
    <col min="1031" max="1032" width="35.5" customWidth="1"/>
    <col min="1033" max="1033" width="17.875" customWidth="1"/>
    <col min="1034" max="1039" width="31.25" customWidth="1"/>
    <col min="1040" max="1040" width="33.25" customWidth="1"/>
    <col min="1041" max="1054" width="15" customWidth="1"/>
    <col min="1282" max="1282" width="2.375" customWidth="1"/>
    <col min="1283" max="1283" width="25.625" customWidth="1"/>
    <col min="1284" max="1284" width="17.625" customWidth="1"/>
    <col min="1285" max="1285" width="20.5" bestFit="1" customWidth="1"/>
    <col min="1286" max="1286" width="14.125" bestFit="1" customWidth="1"/>
    <col min="1287" max="1288" width="35.5" customWidth="1"/>
    <col min="1289" max="1289" width="17.875" customWidth="1"/>
    <col min="1290" max="1295" width="31.25" customWidth="1"/>
    <col min="1296" max="1296" width="33.25" customWidth="1"/>
    <col min="1297" max="1310" width="15" customWidth="1"/>
    <col min="1538" max="1538" width="2.375" customWidth="1"/>
    <col min="1539" max="1539" width="25.625" customWidth="1"/>
    <col min="1540" max="1540" width="17.625" customWidth="1"/>
    <col min="1541" max="1541" width="20.5" bestFit="1" customWidth="1"/>
    <col min="1542" max="1542" width="14.125" bestFit="1" customWidth="1"/>
    <col min="1543" max="1544" width="35.5" customWidth="1"/>
    <col min="1545" max="1545" width="17.875" customWidth="1"/>
    <col min="1546" max="1551" width="31.25" customWidth="1"/>
    <col min="1552" max="1552" width="33.25" customWidth="1"/>
    <col min="1553" max="1566" width="15" customWidth="1"/>
    <col min="1794" max="1794" width="2.375" customWidth="1"/>
    <col min="1795" max="1795" width="25.625" customWidth="1"/>
    <col min="1796" max="1796" width="17.625" customWidth="1"/>
    <col min="1797" max="1797" width="20.5" bestFit="1" customWidth="1"/>
    <col min="1798" max="1798" width="14.125" bestFit="1" customWidth="1"/>
    <col min="1799" max="1800" width="35.5" customWidth="1"/>
    <col min="1801" max="1801" width="17.875" customWidth="1"/>
    <col min="1802" max="1807" width="31.25" customWidth="1"/>
    <col min="1808" max="1808" width="33.25" customWidth="1"/>
    <col min="1809" max="1822" width="15" customWidth="1"/>
    <col min="2050" max="2050" width="2.375" customWidth="1"/>
    <col min="2051" max="2051" width="25.625" customWidth="1"/>
    <col min="2052" max="2052" width="17.625" customWidth="1"/>
    <col min="2053" max="2053" width="20.5" bestFit="1" customWidth="1"/>
    <col min="2054" max="2054" width="14.125" bestFit="1" customWidth="1"/>
    <col min="2055" max="2056" width="35.5" customWidth="1"/>
    <col min="2057" max="2057" width="17.875" customWidth="1"/>
    <col min="2058" max="2063" width="31.25" customWidth="1"/>
    <col min="2064" max="2064" width="33.25" customWidth="1"/>
    <col min="2065" max="2078" width="15" customWidth="1"/>
    <col min="2306" max="2306" width="2.375" customWidth="1"/>
    <col min="2307" max="2307" width="25.625" customWidth="1"/>
    <col min="2308" max="2308" width="17.625" customWidth="1"/>
    <col min="2309" max="2309" width="20.5" bestFit="1" customWidth="1"/>
    <col min="2310" max="2310" width="14.125" bestFit="1" customWidth="1"/>
    <col min="2311" max="2312" width="35.5" customWidth="1"/>
    <col min="2313" max="2313" width="17.875" customWidth="1"/>
    <col min="2314" max="2319" width="31.25" customWidth="1"/>
    <col min="2320" max="2320" width="33.25" customWidth="1"/>
    <col min="2321" max="2334" width="15" customWidth="1"/>
    <col min="2562" max="2562" width="2.375" customWidth="1"/>
    <col min="2563" max="2563" width="25.625" customWidth="1"/>
    <col min="2564" max="2564" width="17.625" customWidth="1"/>
    <col min="2565" max="2565" width="20.5" bestFit="1" customWidth="1"/>
    <col min="2566" max="2566" width="14.125" bestFit="1" customWidth="1"/>
    <col min="2567" max="2568" width="35.5" customWidth="1"/>
    <col min="2569" max="2569" width="17.875" customWidth="1"/>
    <col min="2570" max="2575" width="31.25" customWidth="1"/>
    <col min="2576" max="2576" width="33.25" customWidth="1"/>
    <col min="2577" max="2590" width="15" customWidth="1"/>
    <col min="2818" max="2818" width="2.375" customWidth="1"/>
    <col min="2819" max="2819" width="25.625" customWidth="1"/>
    <col min="2820" max="2820" width="17.625" customWidth="1"/>
    <col min="2821" max="2821" width="20.5" bestFit="1" customWidth="1"/>
    <col min="2822" max="2822" width="14.125" bestFit="1" customWidth="1"/>
    <col min="2823" max="2824" width="35.5" customWidth="1"/>
    <col min="2825" max="2825" width="17.875" customWidth="1"/>
    <col min="2826" max="2831" width="31.25" customWidth="1"/>
    <col min="2832" max="2832" width="33.25" customWidth="1"/>
    <col min="2833" max="2846" width="15" customWidth="1"/>
    <col min="3074" max="3074" width="2.375" customWidth="1"/>
    <col min="3075" max="3075" width="25.625" customWidth="1"/>
    <col min="3076" max="3076" width="17.625" customWidth="1"/>
    <col min="3077" max="3077" width="20.5" bestFit="1" customWidth="1"/>
    <col min="3078" max="3078" width="14.125" bestFit="1" customWidth="1"/>
    <col min="3079" max="3080" width="35.5" customWidth="1"/>
    <col min="3081" max="3081" width="17.875" customWidth="1"/>
    <col min="3082" max="3087" width="31.25" customWidth="1"/>
    <col min="3088" max="3088" width="33.25" customWidth="1"/>
    <col min="3089" max="3102" width="15" customWidth="1"/>
    <col min="3330" max="3330" width="2.375" customWidth="1"/>
    <col min="3331" max="3331" width="25.625" customWidth="1"/>
    <col min="3332" max="3332" width="17.625" customWidth="1"/>
    <col min="3333" max="3333" width="20.5" bestFit="1" customWidth="1"/>
    <col min="3334" max="3334" width="14.125" bestFit="1" customWidth="1"/>
    <col min="3335" max="3336" width="35.5" customWidth="1"/>
    <col min="3337" max="3337" width="17.875" customWidth="1"/>
    <col min="3338" max="3343" width="31.25" customWidth="1"/>
    <col min="3344" max="3344" width="33.25" customWidth="1"/>
    <col min="3345" max="3358" width="15" customWidth="1"/>
    <col min="3586" max="3586" width="2.375" customWidth="1"/>
    <col min="3587" max="3587" width="25.625" customWidth="1"/>
    <col min="3588" max="3588" width="17.625" customWidth="1"/>
    <col min="3589" max="3589" width="20.5" bestFit="1" customWidth="1"/>
    <col min="3590" max="3590" width="14.125" bestFit="1" customWidth="1"/>
    <col min="3591" max="3592" width="35.5" customWidth="1"/>
    <col min="3593" max="3593" width="17.875" customWidth="1"/>
    <col min="3594" max="3599" width="31.25" customWidth="1"/>
    <col min="3600" max="3600" width="33.25" customWidth="1"/>
    <col min="3601" max="3614" width="15" customWidth="1"/>
    <col min="3842" max="3842" width="2.375" customWidth="1"/>
    <col min="3843" max="3843" width="25.625" customWidth="1"/>
    <col min="3844" max="3844" width="17.625" customWidth="1"/>
    <col min="3845" max="3845" width="20.5" bestFit="1" customWidth="1"/>
    <col min="3846" max="3846" width="14.125" bestFit="1" customWidth="1"/>
    <col min="3847" max="3848" width="35.5" customWidth="1"/>
    <col min="3849" max="3849" width="17.875" customWidth="1"/>
    <col min="3850" max="3855" width="31.25" customWidth="1"/>
    <col min="3856" max="3856" width="33.25" customWidth="1"/>
    <col min="3857" max="3870" width="15" customWidth="1"/>
    <col min="4098" max="4098" width="2.375" customWidth="1"/>
    <col min="4099" max="4099" width="25.625" customWidth="1"/>
    <col min="4100" max="4100" width="17.625" customWidth="1"/>
    <col min="4101" max="4101" width="20.5" bestFit="1" customWidth="1"/>
    <col min="4102" max="4102" width="14.125" bestFit="1" customWidth="1"/>
    <col min="4103" max="4104" width="35.5" customWidth="1"/>
    <col min="4105" max="4105" width="17.875" customWidth="1"/>
    <col min="4106" max="4111" width="31.25" customWidth="1"/>
    <col min="4112" max="4112" width="33.25" customWidth="1"/>
    <col min="4113" max="4126" width="15" customWidth="1"/>
    <col min="4354" max="4354" width="2.375" customWidth="1"/>
    <col min="4355" max="4355" width="25.625" customWidth="1"/>
    <col min="4356" max="4356" width="17.625" customWidth="1"/>
    <col min="4357" max="4357" width="20.5" bestFit="1" customWidth="1"/>
    <col min="4358" max="4358" width="14.125" bestFit="1" customWidth="1"/>
    <col min="4359" max="4360" width="35.5" customWidth="1"/>
    <col min="4361" max="4361" width="17.875" customWidth="1"/>
    <col min="4362" max="4367" width="31.25" customWidth="1"/>
    <col min="4368" max="4368" width="33.25" customWidth="1"/>
    <col min="4369" max="4382" width="15" customWidth="1"/>
    <col min="4610" max="4610" width="2.375" customWidth="1"/>
    <col min="4611" max="4611" width="25.625" customWidth="1"/>
    <col min="4612" max="4612" width="17.625" customWidth="1"/>
    <col min="4613" max="4613" width="20.5" bestFit="1" customWidth="1"/>
    <col min="4614" max="4614" width="14.125" bestFit="1" customWidth="1"/>
    <col min="4615" max="4616" width="35.5" customWidth="1"/>
    <col min="4617" max="4617" width="17.875" customWidth="1"/>
    <col min="4618" max="4623" width="31.25" customWidth="1"/>
    <col min="4624" max="4624" width="33.25" customWidth="1"/>
    <col min="4625" max="4638" width="15" customWidth="1"/>
    <col min="4866" max="4866" width="2.375" customWidth="1"/>
    <col min="4867" max="4867" width="25.625" customWidth="1"/>
    <col min="4868" max="4868" width="17.625" customWidth="1"/>
    <col min="4869" max="4869" width="20.5" bestFit="1" customWidth="1"/>
    <col min="4870" max="4870" width="14.125" bestFit="1" customWidth="1"/>
    <col min="4871" max="4872" width="35.5" customWidth="1"/>
    <col min="4873" max="4873" width="17.875" customWidth="1"/>
    <col min="4874" max="4879" width="31.25" customWidth="1"/>
    <col min="4880" max="4880" width="33.25" customWidth="1"/>
    <col min="4881" max="4894" width="15" customWidth="1"/>
    <col min="5122" max="5122" width="2.375" customWidth="1"/>
    <col min="5123" max="5123" width="25.625" customWidth="1"/>
    <col min="5124" max="5124" width="17.625" customWidth="1"/>
    <col min="5125" max="5125" width="20.5" bestFit="1" customWidth="1"/>
    <col min="5126" max="5126" width="14.125" bestFit="1" customWidth="1"/>
    <col min="5127" max="5128" width="35.5" customWidth="1"/>
    <col min="5129" max="5129" width="17.875" customWidth="1"/>
    <col min="5130" max="5135" width="31.25" customWidth="1"/>
    <col min="5136" max="5136" width="33.25" customWidth="1"/>
    <col min="5137" max="5150" width="15" customWidth="1"/>
    <col min="5378" max="5378" width="2.375" customWidth="1"/>
    <col min="5379" max="5379" width="25.625" customWidth="1"/>
    <col min="5380" max="5380" width="17.625" customWidth="1"/>
    <col min="5381" max="5381" width="20.5" bestFit="1" customWidth="1"/>
    <col min="5382" max="5382" width="14.125" bestFit="1" customWidth="1"/>
    <col min="5383" max="5384" width="35.5" customWidth="1"/>
    <col min="5385" max="5385" width="17.875" customWidth="1"/>
    <col min="5386" max="5391" width="31.25" customWidth="1"/>
    <col min="5392" max="5392" width="33.25" customWidth="1"/>
    <col min="5393" max="5406" width="15" customWidth="1"/>
    <col min="5634" max="5634" width="2.375" customWidth="1"/>
    <col min="5635" max="5635" width="25.625" customWidth="1"/>
    <col min="5636" max="5636" width="17.625" customWidth="1"/>
    <col min="5637" max="5637" width="20.5" bestFit="1" customWidth="1"/>
    <col min="5638" max="5638" width="14.125" bestFit="1" customWidth="1"/>
    <col min="5639" max="5640" width="35.5" customWidth="1"/>
    <col min="5641" max="5641" width="17.875" customWidth="1"/>
    <col min="5642" max="5647" width="31.25" customWidth="1"/>
    <col min="5648" max="5648" width="33.25" customWidth="1"/>
    <col min="5649" max="5662" width="15" customWidth="1"/>
    <col min="5890" max="5890" width="2.375" customWidth="1"/>
    <col min="5891" max="5891" width="25.625" customWidth="1"/>
    <col min="5892" max="5892" width="17.625" customWidth="1"/>
    <col min="5893" max="5893" width="20.5" bestFit="1" customWidth="1"/>
    <col min="5894" max="5894" width="14.125" bestFit="1" customWidth="1"/>
    <col min="5895" max="5896" width="35.5" customWidth="1"/>
    <col min="5897" max="5897" width="17.875" customWidth="1"/>
    <col min="5898" max="5903" width="31.25" customWidth="1"/>
    <col min="5904" max="5904" width="33.25" customWidth="1"/>
    <col min="5905" max="5918" width="15" customWidth="1"/>
    <col min="6146" max="6146" width="2.375" customWidth="1"/>
    <col min="6147" max="6147" width="25.625" customWidth="1"/>
    <col min="6148" max="6148" width="17.625" customWidth="1"/>
    <col min="6149" max="6149" width="20.5" bestFit="1" customWidth="1"/>
    <col min="6150" max="6150" width="14.125" bestFit="1" customWidth="1"/>
    <col min="6151" max="6152" width="35.5" customWidth="1"/>
    <col min="6153" max="6153" width="17.875" customWidth="1"/>
    <col min="6154" max="6159" width="31.25" customWidth="1"/>
    <col min="6160" max="6160" width="33.25" customWidth="1"/>
    <col min="6161" max="6174" width="15" customWidth="1"/>
    <col min="6402" max="6402" width="2.375" customWidth="1"/>
    <col min="6403" max="6403" width="25.625" customWidth="1"/>
    <col min="6404" max="6404" width="17.625" customWidth="1"/>
    <col min="6405" max="6405" width="20.5" bestFit="1" customWidth="1"/>
    <col min="6406" max="6406" width="14.125" bestFit="1" customWidth="1"/>
    <col min="6407" max="6408" width="35.5" customWidth="1"/>
    <col min="6409" max="6409" width="17.875" customWidth="1"/>
    <col min="6410" max="6415" width="31.25" customWidth="1"/>
    <col min="6416" max="6416" width="33.25" customWidth="1"/>
    <col min="6417" max="6430" width="15" customWidth="1"/>
    <col min="6658" max="6658" width="2.375" customWidth="1"/>
    <col min="6659" max="6659" width="25.625" customWidth="1"/>
    <col min="6660" max="6660" width="17.625" customWidth="1"/>
    <col min="6661" max="6661" width="20.5" bestFit="1" customWidth="1"/>
    <col min="6662" max="6662" width="14.125" bestFit="1" customWidth="1"/>
    <col min="6663" max="6664" width="35.5" customWidth="1"/>
    <col min="6665" max="6665" width="17.875" customWidth="1"/>
    <col min="6666" max="6671" width="31.25" customWidth="1"/>
    <col min="6672" max="6672" width="33.25" customWidth="1"/>
    <col min="6673" max="6686" width="15" customWidth="1"/>
    <col min="6914" max="6914" width="2.375" customWidth="1"/>
    <col min="6915" max="6915" width="25.625" customWidth="1"/>
    <col min="6916" max="6916" width="17.625" customWidth="1"/>
    <col min="6917" max="6917" width="20.5" bestFit="1" customWidth="1"/>
    <col min="6918" max="6918" width="14.125" bestFit="1" customWidth="1"/>
    <col min="6919" max="6920" width="35.5" customWidth="1"/>
    <col min="6921" max="6921" width="17.875" customWidth="1"/>
    <col min="6922" max="6927" width="31.25" customWidth="1"/>
    <col min="6928" max="6928" width="33.25" customWidth="1"/>
    <col min="6929" max="6942" width="15" customWidth="1"/>
    <col min="7170" max="7170" width="2.375" customWidth="1"/>
    <col min="7171" max="7171" width="25.625" customWidth="1"/>
    <col min="7172" max="7172" width="17.625" customWidth="1"/>
    <col min="7173" max="7173" width="20.5" bestFit="1" customWidth="1"/>
    <col min="7174" max="7174" width="14.125" bestFit="1" customWidth="1"/>
    <col min="7175" max="7176" width="35.5" customWidth="1"/>
    <col min="7177" max="7177" width="17.875" customWidth="1"/>
    <col min="7178" max="7183" width="31.25" customWidth="1"/>
    <col min="7184" max="7184" width="33.25" customWidth="1"/>
    <col min="7185" max="7198" width="15" customWidth="1"/>
    <col min="7426" max="7426" width="2.375" customWidth="1"/>
    <col min="7427" max="7427" width="25.625" customWidth="1"/>
    <col min="7428" max="7428" width="17.625" customWidth="1"/>
    <col min="7429" max="7429" width="20.5" bestFit="1" customWidth="1"/>
    <col min="7430" max="7430" width="14.125" bestFit="1" customWidth="1"/>
    <col min="7431" max="7432" width="35.5" customWidth="1"/>
    <col min="7433" max="7433" width="17.875" customWidth="1"/>
    <col min="7434" max="7439" width="31.25" customWidth="1"/>
    <col min="7440" max="7440" width="33.25" customWidth="1"/>
    <col min="7441" max="7454" width="15" customWidth="1"/>
    <col min="7682" max="7682" width="2.375" customWidth="1"/>
    <col min="7683" max="7683" width="25.625" customWidth="1"/>
    <col min="7684" max="7684" width="17.625" customWidth="1"/>
    <col min="7685" max="7685" width="20.5" bestFit="1" customWidth="1"/>
    <col min="7686" max="7686" width="14.125" bestFit="1" customWidth="1"/>
    <col min="7687" max="7688" width="35.5" customWidth="1"/>
    <col min="7689" max="7689" width="17.875" customWidth="1"/>
    <col min="7690" max="7695" width="31.25" customWidth="1"/>
    <col min="7696" max="7696" width="33.25" customWidth="1"/>
    <col min="7697" max="7710" width="15" customWidth="1"/>
    <col min="7938" max="7938" width="2.375" customWidth="1"/>
    <col min="7939" max="7939" width="25.625" customWidth="1"/>
    <col min="7940" max="7940" width="17.625" customWidth="1"/>
    <col min="7941" max="7941" width="20.5" bestFit="1" customWidth="1"/>
    <col min="7942" max="7942" width="14.125" bestFit="1" customWidth="1"/>
    <col min="7943" max="7944" width="35.5" customWidth="1"/>
    <col min="7945" max="7945" width="17.875" customWidth="1"/>
    <col min="7946" max="7951" width="31.25" customWidth="1"/>
    <col min="7952" max="7952" width="33.25" customWidth="1"/>
    <col min="7953" max="7966" width="15" customWidth="1"/>
    <col min="8194" max="8194" width="2.375" customWidth="1"/>
    <col min="8195" max="8195" width="25.625" customWidth="1"/>
    <col min="8196" max="8196" width="17.625" customWidth="1"/>
    <col min="8197" max="8197" width="20.5" bestFit="1" customWidth="1"/>
    <col min="8198" max="8198" width="14.125" bestFit="1" customWidth="1"/>
    <col min="8199" max="8200" width="35.5" customWidth="1"/>
    <col min="8201" max="8201" width="17.875" customWidth="1"/>
    <col min="8202" max="8207" width="31.25" customWidth="1"/>
    <col min="8208" max="8208" width="33.25" customWidth="1"/>
    <col min="8209" max="8222" width="15" customWidth="1"/>
    <col min="8450" max="8450" width="2.375" customWidth="1"/>
    <col min="8451" max="8451" width="25.625" customWidth="1"/>
    <col min="8452" max="8452" width="17.625" customWidth="1"/>
    <col min="8453" max="8453" width="20.5" bestFit="1" customWidth="1"/>
    <col min="8454" max="8454" width="14.125" bestFit="1" customWidth="1"/>
    <col min="8455" max="8456" width="35.5" customWidth="1"/>
    <col min="8457" max="8457" width="17.875" customWidth="1"/>
    <col min="8458" max="8463" width="31.25" customWidth="1"/>
    <col min="8464" max="8464" width="33.25" customWidth="1"/>
    <col min="8465" max="8478" width="15" customWidth="1"/>
    <col min="8706" max="8706" width="2.375" customWidth="1"/>
    <col min="8707" max="8707" width="25.625" customWidth="1"/>
    <col min="8708" max="8708" width="17.625" customWidth="1"/>
    <col min="8709" max="8709" width="20.5" bestFit="1" customWidth="1"/>
    <col min="8710" max="8710" width="14.125" bestFit="1" customWidth="1"/>
    <col min="8711" max="8712" width="35.5" customWidth="1"/>
    <col min="8713" max="8713" width="17.875" customWidth="1"/>
    <col min="8714" max="8719" width="31.25" customWidth="1"/>
    <col min="8720" max="8720" width="33.25" customWidth="1"/>
    <col min="8721" max="8734" width="15" customWidth="1"/>
    <col min="8962" max="8962" width="2.375" customWidth="1"/>
    <col min="8963" max="8963" width="25.625" customWidth="1"/>
    <col min="8964" max="8964" width="17.625" customWidth="1"/>
    <col min="8965" max="8965" width="20.5" bestFit="1" customWidth="1"/>
    <col min="8966" max="8966" width="14.125" bestFit="1" customWidth="1"/>
    <col min="8967" max="8968" width="35.5" customWidth="1"/>
    <col min="8969" max="8969" width="17.875" customWidth="1"/>
    <col min="8970" max="8975" width="31.25" customWidth="1"/>
    <col min="8976" max="8976" width="33.25" customWidth="1"/>
    <col min="8977" max="8990" width="15" customWidth="1"/>
    <col min="9218" max="9218" width="2.375" customWidth="1"/>
    <col min="9219" max="9219" width="25.625" customWidth="1"/>
    <col min="9220" max="9220" width="17.625" customWidth="1"/>
    <col min="9221" max="9221" width="20.5" bestFit="1" customWidth="1"/>
    <col min="9222" max="9222" width="14.125" bestFit="1" customWidth="1"/>
    <col min="9223" max="9224" width="35.5" customWidth="1"/>
    <col min="9225" max="9225" width="17.875" customWidth="1"/>
    <col min="9226" max="9231" width="31.25" customWidth="1"/>
    <col min="9232" max="9232" width="33.25" customWidth="1"/>
    <col min="9233" max="9246" width="15" customWidth="1"/>
    <col min="9474" max="9474" width="2.375" customWidth="1"/>
    <col min="9475" max="9475" width="25.625" customWidth="1"/>
    <col min="9476" max="9476" width="17.625" customWidth="1"/>
    <col min="9477" max="9477" width="20.5" bestFit="1" customWidth="1"/>
    <col min="9478" max="9478" width="14.125" bestFit="1" customWidth="1"/>
    <col min="9479" max="9480" width="35.5" customWidth="1"/>
    <col min="9481" max="9481" width="17.875" customWidth="1"/>
    <col min="9482" max="9487" width="31.25" customWidth="1"/>
    <col min="9488" max="9488" width="33.25" customWidth="1"/>
    <col min="9489" max="9502" width="15" customWidth="1"/>
    <col min="9730" max="9730" width="2.375" customWidth="1"/>
    <col min="9731" max="9731" width="25.625" customWidth="1"/>
    <col min="9732" max="9732" width="17.625" customWidth="1"/>
    <col min="9733" max="9733" width="20.5" bestFit="1" customWidth="1"/>
    <col min="9734" max="9734" width="14.125" bestFit="1" customWidth="1"/>
    <col min="9735" max="9736" width="35.5" customWidth="1"/>
    <col min="9737" max="9737" width="17.875" customWidth="1"/>
    <col min="9738" max="9743" width="31.25" customWidth="1"/>
    <col min="9744" max="9744" width="33.25" customWidth="1"/>
    <col min="9745" max="9758" width="15" customWidth="1"/>
    <col min="9986" max="9986" width="2.375" customWidth="1"/>
    <col min="9987" max="9987" width="25.625" customWidth="1"/>
    <col min="9988" max="9988" width="17.625" customWidth="1"/>
    <col min="9989" max="9989" width="20.5" bestFit="1" customWidth="1"/>
    <col min="9990" max="9990" width="14.125" bestFit="1" customWidth="1"/>
    <col min="9991" max="9992" width="35.5" customWidth="1"/>
    <col min="9993" max="9993" width="17.875" customWidth="1"/>
    <col min="9994" max="9999" width="31.25" customWidth="1"/>
    <col min="10000" max="10000" width="33.25" customWidth="1"/>
    <col min="10001" max="10014" width="15" customWidth="1"/>
    <col min="10242" max="10242" width="2.375" customWidth="1"/>
    <col min="10243" max="10243" width="25.625" customWidth="1"/>
    <col min="10244" max="10244" width="17.625" customWidth="1"/>
    <col min="10245" max="10245" width="20.5" bestFit="1" customWidth="1"/>
    <col min="10246" max="10246" width="14.125" bestFit="1" customWidth="1"/>
    <col min="10247" max="10248" width="35.5" customWidth="1"/>
    <col min="10249" max="10249" width="17.875" customWidth="1"/>
    <col min="10250" max="10255" width="31.25" customWidth="1"/>
    <col min="10256" max="10256" width="33.25" customWidth="1"/>
    <col min="10257" max="10270" width="15" customWidth="1"/>
    <col min="10498" max="10498" width="2.375" customWidth="1"/>
    <col min="10499" max="10499" width="25.625" customWidth="1"/>
    <col min="10500" max="10500" width="17.625" customWidth="1"/>
    <col min="10501" max="10501" width="20.5" bestFit="1" customWidth="1"/>
    <col min="10502" max="10502" width="14.125" bestFit="1" customWidth="1"/>
    <col min="10503" max="10504" width="35.5" customWidth="1"/>
    <col min="10505" max="10505" width="17.875" customWidth="1"/>
    <col min="10506" max="10511" width="31.25" customWidth="1"/>
    <col min="10512" max="10512" width="33.25" customWidth="1"/>
    <col min="10513" max="10526" width="15" customWidth="1"/>
    <col min="10754" max="10754" width="2.375" customWidth="1"/>
    <col min="10755" max="10755" width="25.625" customWidth="1"/>
    <col min="10756" max="10756" width="17.625" customWidth="1"/>
    <col min="10757" max="10757" width="20.5" bestFit="1" customWidth="1"/>
    <col min="10758" max="10758" width="14.125" bestFit="1" customWidth="1"/>
    <col min="10759" max="10760" width="35.5" customWidth="1"/>
    <col min="10761" max="10761" width="17.875" customWidth="1"/>
    <col min="10762" max="10767" width="31.25" customWidth="1"/>
    <col min="10768" max="10768" width="33.25" customWidth="1"/>
    <col min="10769" max="10782" width="15" customWidth="1"/>
    <col min="11010" max="11010" width="2.375" customWidth="1"/>
    <col min="11011" max="11011" width="25.625" customWidth="1"/>
    <col min="11012" max="11012" width="17.625" customWidth="1"/>
    <col min="11013" max="11013" width="20.5" bestFit="1" customWidth="1"/>
    <col min="11014" max="11014" width="14.125" bestFit="1" customWidth="1"/>
    <col min="11015" max="11016" width="35.5" customWidth="1"/>
    <col min="11017" max="11017" width="17.875" customWidth="1"/>
    <col min="11018" max="11023" width="31.25" customWidth="1"/>
    <col min="11024" max="11024" width="33.25" customWidth="1"/>
    <col min="11025" max="11038" width="15" customWidth="1"/>
    <col min="11266" max="11266" width="2.375" customWidth="1"/>
    <col min="11267" max="11267" width="25.625" customWidth="1"/>
    <col min="11268" max="11268" width="17.625" customWidth="1"/>
    <col min="11269" max="11269" width="20.5" bestFit="1" customWidth="1"/>
    <col min="11270" max="11270" width="14.125" bestFit="1" customWidth="1"/>
    <col min="11271" max="11272" width="35.5" customWidth="1"/>
    <col min="11273" max="11273" width="17.875" customWidth="1"/>
    <col min="11274" max="11279" width="31.25" customWidth="1"/>
    <col min="11280" max="11280" width="33.25" customWidth="1"/>
    <col min="11281" max="11294" width="15" customWidth="1"/>
    <col min="11522" max="11522" width="2.375" customWidth="1"/>
    <col min="11523" max="11523" width="25.625" customWidth="1"/>
    <col min="11524" max="11524" width="17.625" customWidth="1"/>
    <col min="11525" max="11525" width="20.5" bestFit="1" customWidth="1"/>
    <col min="11526" max="11526" width="14.125" bestFit="1" customWidth="1"/>
    <col min="11527" max="11528" width="35.5" customWidth="1"/>
    <col min="11529" max="11529" width="17.875" customWidth="1"/>
    <col min="11530" max="11535" width="31.25" customWidth="1"/>
    <col min="11536" max="11536" width="33.25" customWidth="1"/>
    <col min="11537" max="11550" width="15" customWidth="1"/>
    <col min="11778" max="11778" width="2.375" customWidth="1"/>
    <col min="11779" max="11779" width="25.625" customWidth="1"/>
    <col min="11780" max="11780" width="17.625" customWidth="1"/>
    <col min="11781" max="11781" width="20.5" bestFit="1" customWidth="1"/>
    <col min="11782" max="11782" width="14.125" bestFit="1" customWidth="1"/>
    <col min="11783" max="11784" width="35.5" customWidth="1"/>
    <col min="11785" max="11785" width="17.875" customWidth="1"/>
    <col min="11786" max="11791" width="31.25" customWidth="1"/>
    <col min="11792" max="11792" width="33.25" customWidth="1"/>
    <col min="11793" max="11806" width="15" customWidth="1"/>
    <col min="12034" max="12034" width="2.375" customWidth="1"/>
    <col min="12035" max="12035" width="25.625" customWidth="1"/>
    <col min="12036" max="12036" width="17.625" customWidth="1"/>
    <col min="12037" max="12037" width="20.5" bestFit="1" customWidth="1"/>
    <col min="12038" max="12038" width="14.125" bestFit="1" customWidth="1"/>
    <col min="12039" max="12040" width="35.5" customWidth="1"/>
    <col min="12041" max="12041" width="17.875" customWidth="1"/>
    <col min="12042" max="12047" width="31.25" customWidth="1"/>
    <col min="12048" max="12048" width="33.25" customWidth="1"/>
    <col min="12049" max="12062" width="15" customWidth="1"/>
    <col min="12290" max="12290" width="2.375" customWidth="1"/>
    <col min="12291" max="12291" width="25.625" customWidth="1"/>
    <col min="12292" max="12292" width="17.625" customWidth="1"/>
    <col min="12293" max="12293" width="20.5" bestFit="1" customWidth="1"/>
    <col min="12294" max="12294" width="14.125" bestFit="1" customWidth="1"/>
    <col min="12295" max="12296" width="35.5" customWidth="1"/>
    <col min="12297" max="12297" width="17.875" customWidth="1"/>
    <col min="12298" max="12303" width="31.25" customWidth="1"/>
    <col min="12304" max="12304" width="33.25" customWidth="1"/>
    <col min="12305" max="12318" width="15" customWidth="1"/>
    <col min="12546" max="12546" width="2.375" customWidth="1"/>
    <col min="12547" max="12547" width="25.625" customWidth="1"/>
    <col min="12548" max="12548" width="17.625" customWidth="1"/>
    <col min="12549" max="12549" width="20.5" bestFit="1" customWidth="1"/>
    <col min="12550" max="12550" width="14.125" bestFit="1" customWidth="1"/>
    <col min="12551" max="12552" width="35.5" customWidth="1"/>
    <col min="12553" max="12553" width="17.875" customWidth="1"/>
    <col min="12554" max="12559" width="31.25" customWidth="1"/>
    <col min="12560" max="12560" width="33.25" customWidth="1"/>
    <col min="12561" max="12574" width="15" customWidth="1"/>
    <col min="12802" max="12802" width="2.375" customWidth="1"/>
    <col min="12803" max="12803" width="25.625" customWidth="1"/>
    <col min="12804" max="12804" width="17.625" customWidth="1"/>
    <col min="12805" max="12805" width="20.5" bestFit="1" customWidth="1"/>
    <col min="12806" max="12806" width="14.125" bestFit="1" customWidth="1"/>
    <col min="12807" max="12808" width="35.5" customWidth="1"/>
    <col min="12809" max="12809" width="17.875" customWidth="1"/>
    <col min="12810" max="12815" width="31.25" customWidth="1"/>
    <col min="12816" max="12816" width="33.25" customWidth="1"/>
    <col min="12817" max="12830" width="15" customWidth="1"/>
    <col min="13058" max="13058" width="2.375" customWidth="1"/>
    <col min="13059" max="13059" width="25.625" customWidth="1"/>
    <col min="13060" max="13060" width="17.625" customWidth="1"/>
    <col min="13061" max="13061" width="20.5" bestFit="1" customWidth="1"/>
    <col min="13062" max="13062" width="14.125" bestFit="1" customWidth="1"/>
    <col min="13063" max="13064" width="35.5" customWidth="1"/>
    <col min="13065" max="13065" width="17.875" customWidth="1"/>
    <col min="13066" max="13071" width="31.25" customWidth="1"/>
    <col min="13072" max="13072" width="33.25" customWidth="1"/>
    <col min="13073" max="13086" width="15" customWidth="1"/>
    <col min="13314" max="13314" width="2.375" customWidth="1"/>
    <col min="13315" max="13315" width="25.625" customWidth="1"/>
    <col min="13316" max="13316" width="17.625" customWidth="1"/>
    <col min="13317" max="13317" width="20.5" bestFit="1" customWidth="1"/>
    <col min="13318" max="13318" width="14.125" bestFit="1" customWidth="1"/>
    <col min="13319" max="13320" width="35.5" customWidth="1"/>
    <col min="13321" max="13321" width="17.875" customWidth="1"/>
    <col min="13322" max="13327" width="31.25" customWidth="1"/>
    <col min="13328" max="13328" width="33.25" customWidth="1"/>
    <col min="13329" max="13342" width="15" customWidth="1"/>
    <col min="13570" max="13570" width="2.375" customWidth="1"/>
    <col min="13571" max="13571" width="25.625" customWidth="1"/>
    <col min="13572" max="13572" width="17.625" customWidth="1"/>
    <col min="13573" max="13573" width="20.5" bestFit="1" customWidth="1"/>
    <col min="13574" max="13574" width="14.125" bestFit="1" customWidth="1"/>
    <col min="13575" max="13576" width="35.5" customWidth="1"/>
    <col min="13577" max="13577" width="17.875" customWidth="1"/>
    <col min="13578" max="13583" width="31.25" customWidth="1"/>
    <col min="13584" max="13584" width="33.25" customWidth="1"/>
    <col min="13585" max="13598" width="15" customWidth="1"/>
    <col min="13826" max="13826" width="2.375" customWidth="1"/>
    <col min="13827" max="13827" width="25.625" customWidth="1"/>
    <col min="13828" max="13828" width="17.625" customWidth="1"/>
    <col min="13829" max="13829" width="20.5" bestFit="1" customWidth="1"/>
    <col min="13830" max="13830" width="14.125" bestFit="1" customWidth="1"/>
    <col min="13831" max="13832" width="35.5" customWidth="1"/>
    <col min="13833" max="13833" width="17.875" customWidth="1"/>
    <col min="13834" max="13839" width="31.25" customWidth="1"/>
    <col min="13840" max="13840" width="33.25" customWidth="1"/>
    <col min="13841" max="13854" width="15" customWidth="1"/>
    <col min="14082" max="14082" width="2.375" customWidth="1"/>
    <col min="14083" max="14083" width="25.625" customWidth="1"/>
    <col min="14084" max="14084" width="17.625" customWidth="1"/>
    <col min="14085" max="14085" width="20.5" bestFit="1" customWidth="1"/>
    <col min="14086" max="14086" width="14.125" bestFit="1" customWidth="1"/>
    <col min="14087" max="14088" width="35.5" customWidth="1"/>
    <col min="14089" max="14089" width="17.875" customWidth="1"/>
    <col min="14090" max="14095" width="31.25" customWidth="1"/>
    <col min="14096" max="14096" width="33.25" customWidth="1"/>
    <col min="14097" max="14110" width="15" customWidth="1"/>
    <col min="14338" max="14338" width="2.375" customWidth="1"/>
    <col min="14339" max="14339" width="25.625" customWidth="1"/>
    <col min="14340" max="14340" width="17.625" customWidth="1"/>
    <col min="14341" max="14341" width="20.5" bestFit="1" customWidth="1"/>
    <col min="14342" max="14342" width="14.125" bestFit="1" customWidth="1"/>
    <col min="14343" max="14344" width="35.5" customWidth="1"/>
    <col min="14345" max="14345" width="17.875" customWidth="1"/>
    <col min="14346" max="14351" width="31.25" customWidth="1"/>
    <col min="14352" max="14352" width="33.25" customWidth="1"/>
    <col min="14353" max="14366" width="15" customWidth="1"/>
    <col min="14594" max="14594" width="2.375" customWidth="1"/>
    <col min="14595" max="14595" width="25.625" customWidth="1"/>
    <col min="14596" max="14596" width="17.625" customWidth="1"/>
    <col min="14597" max="14597" width="20.5" bestFit="1" customWidth="1"/>
    <col min="14598" max="14598" width="14.125" bestFit="1" customWidth="1"/>
    <col min="14599" max="14600" width="35.5" customWidth="1"/>
    <col min="14601" max="14601" width="17.875" customWidth="1"/>
    <col min="14602" max="14607" width="31.25" customWidth="1"/>
    <col min="14608" max="14608" width="33.25" customWidth="1"/>
    <col min="14609" max="14622" width="15" customWidth="1"/>
    <col min="14850" max="14850" width="2.375" customWidth="1"/>
    <col min="14851" max="14851" width="25.625" customWidth="1"/>
    <col min="14852" max="14852" width="17.625" customWidth="1"/>
    <col min="14853" max="14853" width="20.5" bestFit="1" customWidth="1"/>
    <col min="14854" max="14854" width="14.125" bestFit="1" customWidth="1"/>
    <col min="14855" max="14856" width="35.5" customWidth="1"/>
    <col min="14857" max="14857" width="17.875" customWidth="1"/>
    <col min="14858" max="14863" width="31.25" customWidth="1"/>
    <col min="14864" max="14864" width="33.25" customWidth="1"/>
    <col min="14865" max="14878" width="15" customWidth="1"/>
    <col min="15106" max="15106" width="2.375" customWidth="1"/>
    <col min="15107" max="15107" width="25.625" customWidth="1"/>
    <col min="15108" max="15108" width="17.625" customWidth="1"/>
    <col min="15109" max="15109" width="20.5" bestFit="1" customWidth="1"/>
    <col min="15110" max="15110" width="14.125" bestFit="1" customWidth="1"/>
    <col min="15111" max="15112" width="35.5" customWidth="1"/>
    <col min="15113" max="15113" width="17.875" customWidth="1"/>
    <col min="15114" max="15119" width="31.25" customWidth="1"/>
    <col min="15120" max="15120" width="33.25" customWidth="1"/>
    <col min="15121" max="15134" width="15" customWidth="1"/>
    <col min="15362" max="15362" width="2.375" customWidth="1"/>
    <col min="15363" max="15363" width="25.625" customWidth="1"/>
    <col min="15364" max="15364" width="17.625" customWidth="1"/>
    <col min="15365" max="15365" width="20.5" bestFit="1" customWidth="1"/>
    <col min="15366" max="15366" width="14.125" bestFit="1" customWidth="1"/>
    <col min="15367" max="15368" width="35.5" customWidth="1"/>
    <col min="15369" max="15369" width="17.875" customWidth="1"/>
    <col min="15370" max="15375" width="31.25" customWidth="1"/>
    <col min="15376" max="15376" width="33.25" customWidth="1"/>
    <col min="15377" max="15390" width="15" customWidth="1"/>
    <col min="15618" max="15618" width="2.375" customWidth="1"/>
    <col min="15619" max="15619" width="25.625" customWidth="1"/>
    <col min="15620" max="15620" width="17.625" customWidth="1"/>
    <col min="15621" max="15621" width="20.5" bestFit="1" customWidth="1"/>
    <col min="15622" max="15622" width="14.125" bestFit="1" customWidth="1"/>
    <col min="15623" max="15624" width="35.5" customWidth="1"/>
    <col min="15625" max="15625" width="17.875" customWidth="1"/>
    <col min="15626" max="15631" width="31.25" customWidth="1"/>
    <col min="15632" max="15632" width="33.25" customWidth="1"/>
    <col min="15633" max="15646" width="15" customWidth="1"/>
    <col min="15874" max="15874" width="2.375" customWidth="1"/>
    <col min="15875" max="15875" width="25.625" customWidth="1"/>
    <col min="15876" max="15876" width="17.625" customWidth="1"/>
    <col min="15877" max="15877" width="20.5" bestFit="1" customWidth="1"/>
    <col min="15878" max="15878" width="14.125" bestFit="1" customWidth="1"/>
    <col min="15879" max="15880" width="35.5" customWidth="1"/>
    <col min="15881" max="15881" width="17.875" customWidth="1"/>
    <col min="15882" max="15887" width="31.25" customWidth="1"/>
    <col min="15888" max="15888" width="33.25" customWidth="1"/>
    <col min="15889" max="15902" width="15" customWidth="1"/>
    <col min="16130" max="16130" width="2.375" customWidth="1"/>
    <col min="16131" max="16131" width="25.625" customWidth="1"/>
    <col min="16132" max="16132" width="17.625" customWidth="1"/>
    <col min="16133" max="16133" width="20.5" bestFit="1" customWidth="1"/>
    <col min="16134" max="16134" width="14.125" bestFit="1" customWidth="1"/>
    <col min="16135" max="16136" width="35.5" customWidth="1"/>
    <col min="16137" max="16137" width="17.875" customWidth="1"/>
    <col min="16138" max="16143" width="31.25" customWidth="1"/>
    <col min="16144" max="16144" width="33.25" customWidth="1"/>
    <col min="16145" max="16158" width="15" customWidth="1"/>
  </cols>
  <sheetData>
    <row r="1" spans="1:30" s="11" customFormat="1" ht="30.75" customHeight="1" x14ac:dyDescent="0.25">
      <c r="A1" s="123" t="s">
        <v>367</v>
      </c>
      <c r="B1"/>
      <c r="C1" s="9"/>
      <c r="D1" s="10"/>
      <c r="E1" s="9"/>
      <c r="F1" s="9"/>
      <c r="G1" s="9"/>
      <c r="H1" s="9"/>
      <c r="I1" s="9"/>
      <c r="J1" s="9"/>
      <c r="K1" s="9"/>
      <c r="L1" s="9"/>
    </row>
    <row r="2" spans="1:30" s="11" customFormat="1" ht="13.5" x14ac:dyDescent="0.25">
      <c r="B2" s="9"/>
      <c r="C2" s="9"/>
      <c r="D2" s="10"/>
      <c r="E2" s="9"/>
      <c r="F2" s="9"/>
      <c r="G2" s="9"/>
      <c r="H2" s="9"/>
      <c r="I2" s="9"/>
      <c r="J2" s="9"/>
      <c r="K2" s="9"/>
      <c r="L2" s="9"/>
    </row>
    <row r="3" spans="1:30" s="11" customFormat="1" ht="13.5" x14ac:dyDescent="0.25">
      <c r="B3" s="9"/>
      <c r="C3" s="9"/>
      <c r="D3" s="10"/>
      <c r="E3" s="9"/>
      <c r="F3" s="9"/>
      <c r="G3" s="9"/>
      <c r="H3" s="9"/>
      <c r="I3" s="9"/>
      <c r="J3" s="9"/>
      <c r="K3" s="9"/>
      <c r="L3" s="9"/>
    </row>
    <row r="4" spans="1:30" s="11" customFormat="1" ht="13.5" x14ac:dyDescent="0.25">
      <c r="B4" s="9"/>
      <c r="C4" s="9"/>
      <c r="D4" s="10"/>
      <c r="E4" s="9"/>
      <c r="F4" s="9"/>
      <c r="G4" s="9"/>
      <c r="H4" s="9"/>
      <c r="I4" s="9"/>
      <c r="J4" s="9"/>
      <c r="K4" s="9"/>
      <c r="L4" s="9"/>
    </row>
    <row r="5" spans="1:30" s="11" customFormat="1" ht="13.5" x14ac:dyDescent="0.25">
      <c r="B5" s="9"/>
      <c r="C5" s="9"/>
      <c r="D5" s="10"/>
      <c r="E5" s="9"/>
      <c r="F5" s="9"/>
      <c r="G5" s="9"/>
      <c r="H5" s="9"/>
      <c r="I5" s="9"/>
      <c r="J5" s="9"/>
      <c r="K5" s="9"/>
      <c r="L5" s="9"/>
    </row>
    <row r="9" spans="1:30" s="178" customFormat="1" ht="16.5" customHeight="1" x14ac:dyDescent="0.3">
      <c r="B9" s="422" t="s">
        <v>381</v>
      </c>
      <c r="C9" s="423"/>
      <c r="D9" s="423"/>
      <c r="E9" s="423"/>
      <c r="F9" s="423"/>
      <c r="G9" s="423"/>
      <c r="H9" s="423"/>
      <c r="I9" s="423"/>
      <c r="J9" s="423"/>
      <c r="K9" s="423"/>
      <c r="L9" s="423"/>
      <c r="M9" s="423"/>
      <c r="N9" s="423"/>
      <c r="O9" s="423"/>
      <c r="P9" s="423"/>
      <c r="Q9" s="424"/>
      <c r="R9" s="425" t="s">
        <v>369</v>
      </c>
      <c r="S9" s="426"/>
      <c r="T9" s="426"/>
      <c r="U9" s="426"/>
      <c r="V9" s="426"/>
      <c r="W9" s="426"/>
      <c r="X9" s="426"/>
      <c r="Y9" s="426"/>
      <c r="Z9" s="426"/>
      <c r="AA9" s="426"/>
      <c r="AB9" s="426"/>
      <c r="AC9" s="426"/>
      <c r="AD9" s="427"/>
    </row>
    <row r="10" spans="1:30" s="179" customFormat="1" ht="60.75" customHeight="1" x14ac:dyDescent="0.3">
      <c r="B10" s="180" t="s">
        <v>387</v>
      </c>
      <c r="C10" s="180" t="s">
        <v>380</v>
      </c>
      <c r="D10" s="180" t="s">
        <v>382</v>
      </c>
      <c r="E10" s="180" t="s">
        <v>370</v>
      </c>
      <c r="F10" s="180" t="s">
        <v>626</v>
      </c>
      <c r="G10" s="180" t="s">
        <v>629</v>
      </c>
      <c r="H10" s="180" t="s">
        <v>630</v>
      </c>
      <c r="I10" s="180" t="s">
        <v>625</v>
      </c>
      <c r="J10" s="180" t="s">
        <v>386</v>
      </c>
      <c r="K10" s="180" t="s">
        <v>383</v>
      </c>
      <c r="L10" s="180" t="s">
        <v>371</v>
      </c>
      <c r="M10" s="180" t="s">
        <v>632</v>
      </c>
      <c r="N10" s="180" t="s">
        <v>633</v>
      </c>
      <c r="O10" s="180" t="s">
        <v>634</v>
      </c>
      <c r="P10" s="180" t="s">
        <v>372</v>
      </c>
      <c r="Q10" s="180" t="s">
        <v>373</v>
      </c>
      <c r="R10" s="181" t="s">
        <v>374</v>
      </c>
      <c r="S10" s="181" t="s">
        <v>368</v>
      </c>
      <c r="T10" s="181" t="s">
        <v>385</v>
      </c>
      <c r="U10" s="181" t="s">
        <v>384</v>
      </c>
      <c r="V10" s="181" t="s">
        <v>375</v>
      </c>
      <c r="W10" s="181" t="s">
        <v>376</v>
      </c>
      <c r="X10" s="181" t="s">
        <v>543</v>
      </c>
      <c r="Y10" s="181" t="s">
        <v>377</v>
      </c>
      <c r="Z10" s="181" t="s">
        <v>378</v>
      </c>
      <c r="AA10" s="181" t="s">
        <v>379</v>
      </c>
      <c r="AB10" s="181" t="s">
        <v>544</v>
      </c>
      <c r="AC10" s="181" t="s">
        <v>545</v>
      </c>
      <c r="AD10" s="181" t="s">
        <v>546</v>
      </c>
    </row>
    <row r="11" spans="1:30" s="179" customFormat="1" ht="18.75" customHeight="1" x14ac:dyDescent="0.3">
      <c r="B11" s="180"/>
      <c r="C11" s="180"/>
      <c r="D11" s="180"/>
      <c r="E11" s="180"/>
      <c r="F11" s="180" t="s">
        <v>627</v>
      </c>
      <c r="G11" s="180" t="s">
        <v>628</v>
      </c>
      <c r="H11" s="180" t="s">
        <v>631</v>
      </c>
      <c r="I11" s="180"/>
      <c r="J11" s="180"/>
      <c r="K11" s="180"/>
      <c r="L11" s="180"/>
      <c r="M11" s="428" t="s">
        <v>636</v>
      </c>
      <c r="N11" s="429"/>
      <c r="O11" s="429"/>
      <c r="P11" s="429"/>
      <c r="Q11" s="430"/>
      <c r="R11" s="181"/>
      <c r="S11" s="181"/>
      <c r="T11" s="181"/>
      <c r="U11" s="181"/>
      <c r="V11" s="431" t="s">
        <v>637</v>
      </c>
      <c r="W11" s="432"/>
      <c r="X11" s="432"/>
      <c r="Y11" s="432"/>
      <c r="Z11" s="432"/>
      <c r="AA11" s="432"/>
      <c r="AB11" s="432"/>
      <c r="AC11" s="432"/>
      <c r="AD11" s="433"/>
    </row>
    <row r="12" spans="1:30" s="175" customFormat="1" ht="23.25" customHeight="1" x14ac:dyDescent="0.3">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row>
    <row r="13" spans="1:30" s="177" customFormat="1" ht="23.25" customHeight="1" x14ac:dyDescent="0.3">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row>
    <row r="14" spans="1:30" s="177" customFormat="1" ht="23.25" customHeight="1" x14ac:dyDescent="0.3">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row>
    <row r="15" spans="1:30" s="177" customFormat="1" ht="23.25" customHeight="1" x14ac:dyDescent="0.3">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row>
    <row r="16" spans="1:30" s="177" customFormat="1" ht="23.25" customHeight="1" x14ac:dyDescent="0.3">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row>
    <row r="17" spans="2:30" s="177" customFormat="1" ht="23.25" customHeight="1" x14ac:dyDescent="0.3">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row>
    <row r="18" spans="2:30" s="177" customFormat="1" ht="23.25" customHeight="1" x14ac:dyDescent="0.3">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row>
    <row r="19" spans="2:30" s="177" customFormat="1" ht="23.25" customHeight="1" x14ac:dyDescent="0.3">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row>
    <row r="20" spans="2:30" s="177" customFormat="1" ht="23.25" customHeight="1" x14ac:dyDescent="0.3">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row>
    <row r="21" spans="2:30" s="177" customFormat="1" ht="23.25" customHeight="1" x14ac:dyDescent="0.3">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row>
  </sheetData>
  <mergeCells count="4">
    <mergeCell ref="B9:Q9"/>
    <mergeCell ref="R9:AD9"/>
    <mergeCell ref="M11:Q11"/>
    <mergeCell ref="V11:AD11"/>
  </mergeCells>
  <phoneticPr fontId="1" type="noConversion"/>
  <dataValidations count="2">
    <dataValidation type="list" allowBlank="1" showInputMessage="1" showErrorMessage="1" sqref="I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F12">
      <formula1>"Yes, No"</formula1>
    </dataValidation>
    <dataValidation type="list" allowBlank="1" showInputMessage="1" showErrorMessage="1" sqref="B12:B21">
      <formula1>"Supporting System,BI Application,Business Application,Risk Monitoring Application,Performance Monitoring Application"</formula1>
    </dataValidation>
  </dataValidations>
  <pageMargins left="0.7" right="0.7" top="0.75" bottom="0.75" header="0.3" footer="0.3"/>
  <pageSetup paperSize="9" scale="23" fitToHeight="0"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zoomScale="90" zoomScaleNormal="90" zoomScaleSheetLayoutView="85" workbookViewId="0">
      <selection activeCell="P16" sqref="P16"/>
    </sheetView>
  </sheetViews>
  <sheetFormatPr defaultRowHeight="16.5" outlineLevelRow="1" x14ac:dyDescent="0.3"/>
  <cols>
    <col min="1" max="1" width="2.625" customWidth="1"/>
    <col min="2" max="3" width="12.5" customWidth="1"/>
    <col min="4" max="4" width="15.25" customWidth="1"/>
    <col min="5" max="5" width="31.125" customWidth="1"/>
    <col min="6" max="6" width="3.625" customWidth="1"/>
    <col min="7" max="7" width="18.375" customWidth="1"/>
    <col min="8" max="8" width="6.875" customWidth="1"/>
    <col min="9" max="9" width="24.25" customWidth="1"/>
    <col min="10" max="10" width="14.75" customWidth="1"/>
    <col min="11" max="11" width="3" customWidth="1"/>
  </cols>
  <sheetData>
    <row r="1" spans="1:16" ht="18.75" x14ac:dyDescent="0.25">
      <c r="A1" s="123" t="s">
        <v>394</v>
      </c>
      <c r="G1" s="9"/>
      <c r="H1" s="9"/>
      <c r="I1" s="9"/>
      <c r="J1" s="10"/>
      <c r="K1" s="9"/>
      <c r="L1" s="9"/>
      <c r="M1" s="9"/>
      <c r="N1" s="9"/>
      <c r="O1" s="9"/>
      <c r="P1" s="9"/>
    </row>
    <row r="2" spans="1:16" x14ac:dyDescent="0.25">
      <c r="A2" s="11"/>
      <c r="B2" s="9"/>
      <c r="C2" s="9"/>
      <c r="D2" s="9"/>
      <c r="E2" s="9"/>
      <c r="F2" s="9"/>
      <c r="G2" s="9"/>
      <c r="H2" s="9"/>
      <c r="I2" s="9"/>
      <c r="J2" s="10"/>
      <c r="K2" s="9"/>
      <c r="L2" s="9"/>
      <c r="M2" s="9"/>
      <c r="N2" s="9"/>
      <c r="O2" s="9"/>
      <c r="P2" s="9"/>
    </row>
    <row r="3" spans="1:16" x14ac:dyDescent="0.25">
      <c r="A3" s="11"/>
      <c r="B3" s="9"/>
      <c r="C3" s="9"/>
      <c r="D3" s="9"/>
      <c r="E3" s="9"/>
      <c r="F3" s="9"/>
      <c r="G3" s="9"/>
      <c r="H3" s="9"/>
      <c r="I3" s="9"/>
      <c r="J3" s="10"/>
      <c r="K3" s="9"/>
      <c r="L3" s="9"/>
      <c r="M3" s="9"/>
      <c r="N3" s="9"/>
      <c r="O3" s="9"/>
      <c r="P3" s="9"/>
    </row>
    <row r="4" spans="1:16" x14ac:dyDescent="0.25">
      <c r="A4" s="11"/>
      <c r="B4" s="9"/>
      <c r="C4" s="9"/>
      <c r="D4" s="9"/>
      <c r="E4" s="9"/>
      <c r="F4" s="9"/>
      <c r="G4" s="9"/>
      <c r="H4" s="9"/>
      <c r="I4" s="9"/>
      <c r="J4" s="10"/>
      <c r="K4" s="9"/>
      <c r="L4" s="9"/>
      <c r="M4" s="9"/>
      <c r="N4" s="9"/>
      <c r="O4" s="9"/>
      <c r="P4" s="9"/>
    </row>
    <row r="5" spans="1:16" x14ac:dyDescent="0.25">
      <c r="A5" s="11"/>
      <c r="B5" s="9"/>
      <c r="C5" s="9"/>
      <c r="D5" s="9"/>
      <c r="E5" s="9"/>
      <c r="F5" s="9"/>
      <c r="G5" s="9"/>
      <c r="H5" s="9"/>
      <c r="I5" s="9"/>
      <c r="J5" s="10"/>
      <c r="K5" s="9"/>
      <c r="L5" s="9"/>
      <c r="M5" s="9"/>
      <c r="N5" s="9"/>
      <c r="O5" s="9"/>
      <c r="P5" s="9"/>
    </row>
    <row r="8" spans="1:16" ht="22.5" customHeight="1" x14ac:dyDescent="0.3">
      <c r="B8" s="183" t="s">
        <v>391</v>
      </c>
      <c r="C8" s="183"/>
      <c r="D8" s="183"/>
      <c r="E8" s="184"/>
    </row>
    <row r="9" spans="1:16" ht="24" customHeight="1" x14ac:dyDescent="0.3">
      <c r="B9" s="445" t="s">
        <v>392</v>
      </c>
      <c r="C9" s="446"/>
      <c r="D9" s="447"/>
      <c r="E9" s="129"/>
      <c r="F9" s="182"/>
    </row>
    <row r="10" spans="1:16" ht="24" customHeight="1" x14ac:dyDescent="0.3">
      <c r="B10" s="445" t="s">
        <v>388</v>
      </c>
      <c r="C10" s="446"/>
      <c r="D10" s="447"/>
      <c r="E10" s="129"/>
      <c r="F10" s="182"/>
    </row>
    <row r="11" spans="1:16" ht="24" customHeight="1" x14ac:dyDescent="0.3">
      <c r="B11" s="445" t="s">
        <v>389</v>
      </c>
      <c r="C11" s="446"/>
      <c r="D11" s="447"/>
      <c r="E11" s="129"/>
      <c r="F11" s="182"/>
    </row>
    <row r="12" spans="1:16" ht="24" customHeight="1" x14ac:dyDescent="0.3">
      <c r="B12" s="445" t="s">
        <v>390</v>
      </c>
      <c r="C12" s="446"/>
      <c r="D12" s="447"/>
      <c r="E12" s="129"/>
      <c r="F12" s="182"/>
    </row>
    <row r="15" spans="1:16" ht="28.5" customHeight="1" x14ac:dyDescent="0.3">
      <c r="B15" s="183" t="s">
        <v>553</v>
      </c>
      <c r="C15" s="183"/>
      <c r="D15" s="183"/>
      <c r="E15" s="185"/>
      <c r="F15" s="185"/>
      <c r="G15" s="185"/>
      <c r="H15" s="185"/>
      <c r="I15" s="185"/>
      <c r="J15" s="185"/>
      <c r="K15" s="186"/>
      <c r="L15" s="186" t="s">
        <v>547</v>
      </c>
      <c r="M15" s="186"/>
      <c r="N15" s="186"/>
    </row>
    <row r="16" spans="1:16" ht="224.25" customHeight="1" x14ac:dyDescent="0.3">
      <c r="B16" s="434"/>
      <c r="C16" s="434"/>
      <c r="D16" s="434"/>
      <c r="E16" s="434"/>
      <c r="F16" s="434"/>
      <c r="G16" s="434"/>
      <c r="H16" s="434"/>
      <c r="I16" s="434"/>
      <c r="J16" s="434"/>
    </row>
    <row r="18" spans="2:12" s="243" customFormat="1" x14ac:dyDescent="0.3">
      <c r="B18" s="187" t="s">
        <v>624</v>
      </c>
    </row>
    <row r="19" spans="2:12" ht="25.5" customHeight="1" outlineLevel="1" x14ac:dyDescent="0.3">
      <c r="B19" s="440" t="s">
        <v>550</v>
      </c>
      <c r="C19" s="437" t="s">
        <v>551</v>
      </c>
      <c r="D19" s="438"/>
      <c r="E19" s="438"/>
      <c r="F19" s="439"/>
      <c r="G19" s="435" t="s">
        <v>552</v>
      </c>
      <c r="H19" s="435"/>
      <c r="I19" s="435"/>
      <c r="J19" s="435"/>
    </row>
    <row r="20" spans="2:12" ht="25.5" customHeight="1" outlineLevel="1" x14ac:dyDescent="0.3">
      <c r="B20" s="441"/>
      <c r="C20" s="191" t="s">
        <v>336</v>
      </c>
      <c r="D20" s="437" t="s">
        <v>45</v>
      </c>
      <c r="E20" s="438"/>
      <c r="F20" s="439"/>
      <c r="G20" s="73" t="s">
        <v>52</v>
      </c>
      <c r="H20" s="435" t="s">
        <v>45</v>
      </c>
      <c r="I20" s="435"/>
      <c r="J20" s="435"/>
    </row>
    <row r="21" spans="2:12" ht="33.75" customHeight="1" outlineLevel="1" x14ac:dyDescent="0.3">
      <c r="B21" s="18"/>
      <c r="C21" s="190"/>
      <c r="D21" s="442"/>
      <c r="E21" s="443"/>
      <c r="F21" s="444"/>
      <c r="G21" s="19"/>
      <c r="H21" s="434"/>
      <c r="I21" s="434"/>
      <c r="J21" s="434"/>
    </row>
    <row r="22" spans="2:12" ht="33.75" customHeight="1" outlineLevel="1" x14ac:dyDescent="0.3">
      <c r="B22" s="20"/>
      <c r="C22" s="192"/>
      <c r="D22" s="450"/>
      <c r="E22" s="451"/>
      <c r="F22" s="452"/>
      <c r="G22" s="21"/>
      <c r="H22" s="436"/>
      <c r="I22" s="436"/>
      <c r="J22" s="436"/>
    </row>
    <row r="23" spans="2:12" ht="33.75" customHeight="1" outlineLevel="1" x14ac:dyDescent="0.3">
      <c r="B23" s="18"/>
      <c r="C23" s="190"/>
      <c r="D23" s="442"/>
      <c r="E23" s="443"/>
      <c r="F23" s="444"/>
      <c r="G23" s="21"/>
      <c r="H23" s="436"/>
      <c r="I23" s="436"/>
      <c r="J23" s="436"/>
    </row>
    <row r="24" spans="2:12" ht="33.75" customHeight="1" outlineLevel="1" x14ac:dyDescent="0.3">
      <c r="B24" s="18"/>
      <c r="C24" s="190"/>
      <c r="D24" s="442"/>
      <c r="E24" s="443"/>
      <c r="F24" s="444"/>
      <c r="G24" s="21"/>
      <c r="H24" s="436"/>
      <c r="I24" s="436"/>
      <c r="J24" s="436"/>
    </row>
    <row r="25" spans="2:12" ht="33.75" customHeight="1" outlineLevel="1" x14ac:dyDescent="0.3">
      <c r="B25" s="18"/>
      <c r="C25" s="190"/>
      <c r="D25" s="442"/>
      <c r="E25" s="443"/>
      <c r="F25" s="444"/>
      <c r="G25" s="18"/>
      <c r="H25" s="448"/>
      <c r="I25" s="448"/>
      <c r="J25" s="448"/>
    </row>
    <row r="26" spans="2:12" ht="33.75" customHeight="1" outlineLevel="1" x14ac:dyDescent="0.3">
      <c r="B26" s="18"/>
      <c r="C26" s="190"/>
      <c r="D26" s="442"/>
      <c r="E26" s="443"/>
      <c r="F26" s="444"/>
      <c r="G26" s="20"/>
      <c r="H26" s="449"/>
      <c r="I26" s="449"/>
      <c r="J26" s="449"/>
    </row>
    <row r="27" spans="2:12" ht="22.5" customHeight="1" outlineLevel="1" x14ac:dyDescent="0.3">
      <c r="B27" s="161" t="s">
        <v>548</v>
      </c>
      <c r="C27" s="161"/>
    </row>
    <row r="29" spans="2:12" ht="24" customHeight="1" x14ac:dyDescent="0.3">
      <c r="B29" s="183" t="s">
        <v>393</v>
      </c>
      <c r="C29" s="183"/>
      <c r="D29" s="183"/>
      <c r="E29" s="185"/>
      <c r="F29" s="185"/>
      <c r="G29" s="185"/>
      <c r="H29" s="185"/>
      <c r="I29" s="185"/>
      <c r="J29" s="185"/>
      <c r="L29" t="s">
        <v>554</v>
      </c>
    </row>
    <row r="30" spans="2:12" ht="267" customHeight="1" x14ac:dyDescent="0.3">
      <c r="B30" s="434"/>
      <c r="C30" s="434"/>
      <c r="D30" s="434"/>
      <c r="E30" s="434"/>
      <c r="F30" s="434"/>
      <c r="G30" s="434"/>
      <c r="H30" s="434"/>
      <c r="I30" s="434"/>
      <c r="J30" s="434"/>
    </row>
    <row r="32" spans="2:12" x14ac:dyDescent="0.3">
      <c r="B32" s="187" t="s">
        <v>549</v>
      </c>
      <c r="C32" s="187"/>
    </row>
    <row r="33" spans="2:10" ht="25.5" customHeight="1" outlineLevel="1" x14ac:dyDescent="0.3">
      <c r="B33" s="189" t="s">
        <v>395</v>
      </c>
      <c r="C33" s="189"/>
      <c r="D33" s="238"/>
      <c r="E33" s="239"/>
    </row>
    <row r="34" spans="2:10" outlineLevel="1" x14ac:dyDescent="0.3"/>
    <row r="35" spans="2:10" ht="33.75" customHeight="1" outlineLevel="1" x14ac:dyDescent="0.3">
      <c r="B35" s="188" t="s">
        <v>396</v>
      </c>
      <c r="C35" s="456" t="s">
        <v>397</v>
      </c>
      <c r="D35" s="458"/>
      <c r="E35" s="456" t="s">
        <v>398</v>
      </c>
      <c r="F35" s="457"/>
      <c r="G35" s="457"/>
      <c r="H35" s="458"/>
      <c r="I35" s="188" t="s">
        <v>399</v>
      </c>
      <c r="J35" s="188" t="s">
        <v>400</v>
      </c>
    </row>
    <row r="36" spans="2:10" ht="60" customHeight="1" outlineLevel="1" x14ac:dyDescent="0.3">
      <c r="B36" s="129"/>
      <c r="C36" s="453"/>
      <c r="D36" s="455"/>
      <c r="E36" s="453"/>
      <c r="F36" s="454"/>
      <c r="G36" s="454"/>
      <c r="H36" s="455"/>
      <c r="I36" s="129"/>
      <c r="J36" s="129"/>
    </row>
    <row r="37" spans="2:10" ht="60" customHeight="1" outlineLevel="1" x14ac:dyDescent="0.3">
      <c r="B37" s="129"/>
      <c r="C37" s="453"/>
      <c r="D37" s="455"/>
      <c r="E37" s="453"/>
      <c r="F37" s="454"/>
      <c r="G37" s="454"/>
      <c r="H37" s="455"/>
      <c r="I37" s="129"/>
      <c r="J37" s="129"/>
    </row>
    <row r="38" spans="2:10" ht="60" customHeight="1" outlineLevel="1" x14ac:dyDescent="0.3">
      <c r="B38" s="129"/>
      <c r="C38" s="453"/>
      <c r="D38" s="455"/>
      <c r="E38" s="453"/>
      <c r="F38" s="454"/>
      <c r="G38" s="454"/>
      <c r="H38" s="455"/>
      <c r="I38" s="129"/>
      <c r="J38" s="129"/>
    </row>
    <row r="39" spans="2:10" ht="60" customHeight="1" outlineLevel="1" x14ac:dyDescent="0.3">
      <c r="B39" s="129"/>
      <c r="C39" s="453"/>
      <c r="D39" s="455"/>
      <c r="E39" s="453"/>
      <c r="F39" s="454"/>
      <c r="G39" s="454"/>
      <c r="H39" s="455"/>
      <c r="I39" s="129"/>
      <c r="J39" s="129"/>
    </row>
    <row r="40" spans="2:10" ht="60" customHeight="1" outlineLevel="1" x14ac:dyDescent="0.3">
      <c r="B40" s="129"/>
      <c r="C40" s="453"/>
      <c r="D40" s="455"/>
      <c r="E40" s="453"/>
      <c r="F40" s="454"/>
      <c r="G40" s="454"/>
      <c r="H40" s="455"/>
      <c r="I40" s="129"/>
      <c r="J40" s="129"/>
    </row>
    <row r="41" spans="2:10" ht="60" customHeight="1" outlineLevel="1" x14ac:dyDescent="0.3">
      <c r="B41" s="129"/>
      <c r="C41" s="453"/>
      <c r="D41" s="455"/>
      <c r="E41" s="453"/>
      <c r="F41" s="454"/>
      <c r="G41" s="454"/>
      <c r="H41" s="455"/>
      <c r="I41" s="129"/>
      <c r="J41" s="129"/>
    </row>
  </sheetData>
  <mergeCells count="37">
    <mergeCell ref="C40:D40"/>
    <mergeCell ref="C41:D41"/>
    <mergeCell ref="C35:D35"/>
    <mergeCell ref="C36:D36"/>
    <mergeCell ref="C37:D37"/>
    <mergeCell ref="C38:D38"/>
    <mergeCell ref="C39:D39"/>
    <mergeCell ref="E39:H39"/>
    <mergeCell ref="E40:H40"/>
    <mergeCell ref="E41:H41"/>
    <mergeCell ref="E35:H35"/>
    <mergeCell ref="E36:H36"/>
    <mergeCell ref="E37:H37"/>
    <mergeCell ref="E38:H38"/>
    <mergeCell ref="D25:F25"/>
    <mergeCell ref="D26:F26"/>
    <mergeCell ref="B30:J30"/>
    <mergeCell ref="B9:D9"/>
    <mergeCell ref="B10:D10"/>
    <mergeCell ref="B11:D11"/>
    <mergeCell ref="B12:D12"/>
    <mergeCell ref="H24:J24"/>
    <mergeCell ref="H25:J25"/>
    <mergeCell ref="H26:J26"/>
    <mergeCell ref="G19:J19"/>
    <mergeCell ref="D20:F20"/>
    <mergeCell ref="D21:F21"/>
    <mergeCell ref="D22:F22"/>
    <mergeCell ref="D23:F23"/>
    <mergeCell ref="D24:F24"/>
    <mergeCell ref="B16:J16"/>
    <mergeCell ref="H20:J20"/>
    <mergeCell ref="H21:J21"/>
    <mergeCell ref="H22:J22"/>
    <mergeCell ref="H23:J23"/>
    <mergeCell ref="C19:F19"/>
    <mergeCell ref="B19:B20"/>
  </mergeCells>
  <phoneticPr fontId="1" type="noConversion"/>
  <pageMargins left="0.37" right="0.46" top="0.75" bottom="0.75" header="0.3" footer="0.3"/>
  <pageSetup paperSize="9" scale="60" fitToHeight="0" orientation="portrait" verticalDpi="0" r:id="rId1"/>
  <rowBreaks count="1" manualBreakCount="1">
    <brk id="3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heetViews>
  <sheetFormatPr defaultRowHeight="16.5" x14ac:dyDescent="0.3"/>
  <cols>
    <col min="1" max="1" width="1.5" customWidth="1"/>
    <col min="2" max="3" width="11.75" customWidth="1"/>
    <col min="4" max="4" width="4.625" customWidth="1"/>
    <col min="5" max="5" width="31.75" customWidth="1"/>
    <col min="6" max="6" width="13.875" customWidth="1"/>
    <col min="7" max="7" width="13.875" bestFit="1" customWidth="1"/>
    <col min="8" max="8" width="13.875" customWidth="1"/>
    <col min="9" max="9" width="10.125" customWidth="1"/>
    <col min="10" max="10" width="34.25" customWidth="1"/>
    <col min="11" max="14" width="16.25" customWidth="1"/>
    <col min="15" max="15" width="14.875" customWidth="1"/>
  </cols>
  <sheetData>
    <row r="1" spans="1:15" ht="18.75" x14ac:dyDescent="0.25">
      <c r="A1" s="123" t="s">
        <v>217</v>
      </c>
      <c r="F1" s="9"/>
      <c r="G1" s="10"/>
      <c r="H1" s="10"/>
      <c r="I1" s="9"/>
      <c r="J1" s="9"/>
      <c r="K1" s="9"/>
      <c r="L1" s="9"/>
      <c r="M1" s="9"/>
      <c r="N1" s="9"/>
    </row>
    <row r="2" spans="1:15" x14ac:dyDescent="0.25">
      <c r="A2" s="11"/>
      <c r="B2" s="9"/>
      <c r="C2" s="9"/>
      <c r="D2" s="9"/>
      <c r="E2" s="9"/>
      <c r="F2" s="9"/>
      <c r="G2" s="10"/>
      <c r="H2" s="10"/>
      <c r="I2" s="9"/>
      <c r="J2" s="9"/>
      <c r="K2" s="9"/>
      <c r="L2" s="9"/>
      <c r="M2" s="9"/>
      <c r="N2" s="9"/>
    </row>
    <row r="3" spans="1:15" x14ac:dyDescent="0.25">
      <c r="A3" s="11"/>
      <c r="B3" s="9"/>
      <c r="C3" s="9"/>
      <c r="D3" s="9"/>
      <c r="E3" s="9"/>
      <c r="F3" s="9"/>
      <c r="G3" s="10"/>
      <c r="H3" s="10"/>
      <c r="I3" s="9"/>
      <c r="J3" s="9"/>
      <c r="K3" s="9"/>
      <c r="L3" s="9"/>
      <c r="M3" s="9"/>
      <c r="N3" s="9"/>
    </row>
    <row r="4" spans="1:15" x14ac:dyDescent="0.25">
      <c r="A4" s="11"/>
      <c r="B4" s="9"/>
      <c r="C4" s="9"/>
      <c r="D4" s="9"/>
      <c r="E4" s="9"/>
      <c r="F4" s="9"/>
      <c r="G4" s="10"/>
      <c r="H4" s="10"/>
      <c r="I4" s="9"/>
      <c r="J4" s="9"/>
      <c r="K4" s="9"/>
      <c r="L4" s="9"/>
      <c r="M4" s="9"/>
      <c r="N4" s="9"/>
    </row>
    <row r="5" spans="1:15" x14ac:dyDescent="0.25">
      <c r="A5" s="11"/>
      <c r="B5" s="9"/>
      <c r="C5" s="9"/>
      <c r="D5" s="9"/>
      <c r="E5" s="9"/>
      <c r="F5" s="9"/>
      <c r="G5" s="10"/>
      <c r="H5" s="10"/>
      <c r="I5" s="9"/>
      <c r="J5" s="9"/>
      <c r="K5" s="9"/>
      <c r="L5" s="9"/>
      <c r="M5" s="9"/>
      <c r="N5" s="9"/>
    </row>
    <row r="6" spans="1:15" ht="16.5" customHeight="1" x14ac:dyDescent="0.3"/>
    <row r="7" spans="1:15" ht="15" customHeight="1" x14ac:dyDescent="0.3"/>
    <row r="8" spans="1:15" ht="28.5" customHeight="1" x14ac:dyDescent="0.3">
      <c r="B8" s="460" t="s">
        <v>361</v>
      </c>
      <c r="C8" s="459" t="s">
        <v>245</v>
      </c>
      <c r="D8" s="462"/>
      <c r="E8" s="439"/>
      <c r="F8" s="459" t="s">
        <v>48</v>
      </c>
      <c r="G8" s="438"/>
      <c r="H8" s="439"/>
      <c r="I8" s="459" t="s">
        <v>246</v>
      </c>
      <c r="J8" s="439"/>
      <c r="K8" s="459" t="s">
        <v>47</v>
      </c>
      <c r="L8" s="438"/>
      <c r="M8" s="438"/>
      <c r="N8" s="439"/>
      <c r="O8" s="440" t="s">
        <v>255</v>
      </c>
    </row>
    <row r="9" spans="1:15" ht="36.75" customHeight="1" x14ac:dyDescent="0.3">
      <c r="B9" s="461"/>
      <c r="C9" s="73" t="s">
        <v>345</v>
      </c>
      <c r="D9" s="437" t="s">
        <v>45</v>
      </c>
      <c r="E9" s="439"/>
      <c r="F9" s="73" t="s">
        <v>49</v>
      </c>
      <c r="G9" s="73" t="s">
        <v>50</v>
      </c>
      <c r="H9" s="73" t="s">
        <v>46</v>
      </c>
      <c r="I9" s="73" t="s">
        <v>53</v>
      </c>
      <c r="J9" s="73" t="s">
        <v>45</v>
      </c>
      <c r="K9" s="73" t="s">
        <v>44</v>
      </c>
      <c r="L9" s="73" t="s">
        <v>42</v>
      </c>
      <c r="M9" s="73" t="s">
        <v>43</v>
      </c>
      <c r="N9" s="73" t="s">
        <v>254</v>
      </c>
      <c r="O9" s="441"/>
    </row>
    <row r="10" spans="1:15" ht="37.5" customHeight="1" x14ac:dyDescent="0.3">
      <c r="B10" s="18"/>
      <c r="C10" s="18"/>
      <c r="D10" s="442"/>
      <c r="E10" s="444"/>
      <c r="F10" s="103"/>
      <c r="G10" s="103"/>
      <c r="H10" s="103"/>
      <c r="I10" s="19"/>
      <c r="J10" s="19"/>
      <c r="K10" s="105"/>
      <c r="L10" s="105"/>
      <c r="M10" s="105"/>
      <c r="N10" s="105"/>
      <c r="O10" s="23"/>
    </row>
    <row r="11" spans="1:15" ht="37.5" customHeight="1" x14ac:dyDescent="0.3">
      <c r="B11" s="20"/>
      <c r="C11" s="20"/>
      <c r="D11" s="450"/>
      <c r="E11" s="452"/>
      <c r="F11" s="104"/>
      <c r="G11" s="104"/>
      <c r="H11" s="104"/>
      <c r="I11" s="21"/>
      <c r="J11" s="21"/>
      <c r="K11" s="37"/>
      <c r="L11" s="37"/>
      <c r="M11" s="37"/>
      <c r="N11" s="37"/>
      <c r="O11" s="23"/>
    </row>
    <row r="12" spans="1:15" ht="37.5" customHeight="1" x14ac:dyDescent="0.3">
      <c r="B12" s="18"/>
      <c r="C12" s="18"/>
      <c r="D12" s="442"/>
      <c r="E12" s="444"/>
      <c r="F12" s="103"/>
      <c r="G12" s="103"/>
      <c r="H12" s="103"/>
      <c r="I12" s="21"/>
      <c r="J12" s="21"/>
      <c r="K12" s="37"/>
      <c r="L12" s="37"/>
      <c r="M12" s="37"/>
      <c r="N12" s="37"/>
      <c r="O12" s="23"/>
    </row>
    <row r="13" spans="1:15" ht="37.5" customHeight="1" x14ac:dyDescent="0.3">
      <c r="B13" s="18"/>
      <c r="C13" s="18"/>
      <c r="D13" s="442"/>
      <c r="E13" s="444"/>
      <c r="F13" s="103"/>
      <c r="G13" s="103"/>
      <c r="H13" s="103"/>
      <c r="I13" s="21"/>
      <c r="J13" s="21"/>
      <c r="K13" s="37"/>
      <c r="L13" s="37"/>
      <c r="M13" s="37"/>
      <c r="N13" s="37"/>
      <c r="O13" s="23"/>
    </row>
    <row r="14" spans="1:15" ht="37.5" customHeight="1" x14ac:dyDescent="0.3">
      <c r="B14" s="18"/>
      <c r="C14" s="18"/>
      <c r="D14" s="442"/>
      <c r="E14" s="444"/>
      <c r="F14" s="103"/>
      <c r="G14" s="103"/>
      <c r="H14" s="103"/>
      <c r="I14" s="18"/>
      <c r="J14" s="18"/>
      <c r="K14" s="103"/>
      <c r="L14" s="103"/>
      <c r="M14" s="103"/>
      <c r="N14" s="103"/>
      <c r="O14" s="23"/>
    </row>
    <row r="15" spans="1:15" ht="37.5" customHeight="1" x14ac:dyDescent="0.3">
      <c r="B15" s="18"/>
      <c r="C15" s="18"/>
      <c r="D15" s="442"/>
      <c r="E15" s="444"/>
      <c r="F15" s="103"/>
      <c r="G15" s="103"/>
      <c r="H15" s="103"/>
      <c r="I15" s="20"/>
      <c r="J15" s="20"/>
      <c r="K15" s="104"/>
      <c r="L15" s="104"/>
      <c r="M15" s="104"/>
      <c r="N15" s="104"/>
      <c r="O15" s="23"/>
    </row>
    <row r="16" spans="1:15" ht="37.5" customHeight="1" x14ac:dyDescent="0.3">
      <c r="B16" s="18"/>
      <c r="C16" s="18"/>
      <c r="D16" s="442"/>
      <c r="E16" s="444"/>
      <c r="F16" s="103"/>
      <c r="G16" s="103"/>
      <c r="H16" s="103"/>
      <c r="I16" s="19"/>
      <c r="J16" s="19"/>
      <c r="K16" s="105"/>
      <c r="L16" s="105"/>
      <c r="M16" s="105"/>
      <c r="N16" s="105"/>
      <c r="O16" s="23"/>
    </row>
    <row r="17" spans="2:15" ht="37.5" customHeight="1" x14ac:dyDescent="0.3">
      <c r="B17" s="20"/>
      <c r="C17" s="20"/>
      <c r="D17" s="450"/>
      <c r="E17" s="452"/>
      <c r="F17" s="104"/>
      <c r="G17" s="104"/>
      <c r="H17" s="104"/>
      <c r="I17" s="21"/>
      <c r="J17" s="21"/>
      <c r="K17" s="37"/>
      <c r="L17" s="37"/>
      <c r="M17" s="37"/>
      <c r="N17" s="37"/>
      <c r="O17" s="23"/>
    </row>
    <row r="18" spans="2:15" ht="37.5" customHeight="1" x14ac:dyDescent="0.3">
      <c r="B18" s="18"/>
      <c r="C18" s="18"/>
      <c r="D18" s="442"/>
      <c r="E18" s="444"/>
      <c r="F18" s="103"/>
      <c r="G18" s="103"/>
      <c r="H18" s="103"/>
      <c r="I18" s="21"/>
      <c r="J18" s="21"/>
      <c r="K18" s="37"/>
      <c r="L18" s="37"/>
      <c r="M18" s="37"/>
      <c r="N18" s="37"/>
      <c r="O18" s="23"/>
    </row>
    <row r="19" spans="2:15" ht="37.5" customHeight="1" x14ac:dyDescent="0.3">
      <c r="B19" s="18"/>
      <c r="C19" s="18"/>
      <c r="D19" s="442"/>
      <c r="E19" s="444"/>
      <c r="F19" s="103"/>
      <c r="G19" s="103"/>
      <c r="H19" s="103"/>
      <c r="I19" s="21"/>
      <c r="J19" s="21"/>
      <c r="K19" s="37"/>
      <c r="L19" s="37"/>
      <c r="M19" s="37"/>
      <c r="N19" s="37"/>
      <c r="O19" s="23"/>
    </row>
    <row r="20" spans="2:15" ht="37.5" customHeight="1" x14ac:dyDescent="0.3">
      <c r="B20" s="18"/>
      <c r="C20" s="18"/>
      <c r="D20" s="442"/>
      <c r="E20" s="444"/>
      <c r="F20" s="103"/>
      <c r="G20" s="103"/>
      <c r="H20" s="103"/>
      <c r="I20" s="18"/>
      <c r="J20" s="18"/>
      <c r="K20" s="103"/>
      <c r="L20" s="103"/>
      <c r="M20" s="103"/>
      <c r="N20" s="103"/>
      <c r="O20" s="23"/>
    </row>
    <row r="21" spans="2:15" ht="37.5" customHeight="1" x14ac:dyDescent="0.3">
      <c r="B21" s="18"/>
      <c r="C21" s="18"/>
      <c r="D21" s="442"/>
      <c r="E21" s="444"/>
      <c r="F21" s="103"/>
      <c r="G21" s="103"/>
      <c r="H21" s="103"/>
      <c r="I21" s="20"/>
      <c r="J21" s="20"/>
      <c r="K21" s="104"/>
      <c r="L21" s="104"/>
      <c r="M21" s="104"/>
      <c r="N21" s="104"/>
      <c r="O21" s="23"/>
    </row>
    <row r="22" spans="2:15" ht="37.5" customHeight="1" x14ac:dyDescent="0.3">
      <c r="B22" s="18"/>
      <c r="C22" s="18"/>
      <c r="D22" s="442"/>
      <c r="E22" s="444"/>
      <c r="F22" s="103"/>
      <c r="G22" s="103"/>
      <c r="H22" s="103"/>
      <c r="I22" s="19"/>
      <c r="J22" s="19"/>
      <c r="K22" s="105"/>
      <c r="L22" s="105"/>
      <c r="M22" s="105"/>
      <c r="N22" s="105"/>
      <c r="O22" s="23"/>
    </row>
    <row r="23" spans="2:15" ht="37.5" customHeight="1" x14ac:dyDescent="0.3">
      <c r="B23" s="20"/>
      <c r="C23" s="20"/>
      <c r="D23" s="450"/>
      <c r="E23" s="452"/>
      <c r="F23" s="104"/>
      <c r="G23" s="104"/>
      <c r="H23" s="104"/>
      <c r="I23" s="21"/>
      <c r="J23" s="21"/>
      <c r="K23" s="37"/>
      <c r="L23" s="37"/>
      <c r="M23" s="37"/>
      <c r="N23" s="37"/>
      <c r="O23" s="23"/>
    </row>
    <row r="24" spans="2:15" ht="37.5" customHeight="1" x14ac:dyDescent="0.3">
      <c r="B24" s="18"/>
      <c r="C24" s="18"/>
      <c r="D24" s="442"/>
      <c r="E24" s="444"/>
      <c r="F24" s="103"/>
      <c r="G24" s="103"/>
      <c r="H24" s="103"/>
      <c r="I24" s="21"/>
      <c r="J24" s="21"/>
      <c r="K24" s="37"/>
      <c r="L24" s="37"/>
      <c r="M24" s="37"/>
      <c r="N24" s="37"/>
      <c r="O24" s="23"/>
    </row>
    <row r="25" spans="2:15" ht="37.5" customHeight="1" x14ac:dyDescent="0.3">
      <c r="B25" s="18"/>
      <c r="C25" s="18"/>
      <c r="D25" s="442"/>
      <c r="E25" s="444"/>
      <c r="F25" s="103"/>
      <c r="G25" s="103"/>
      <c r="H25" s="103"/>
      <c r="I25" s="21"/>
      <c r="J25" s="21"/>
      <c r="K25" s="37"/>
      <c r="L25" s="37"/>
      <c r="M25" s="37"/>
      <c r="N25" s="37"/>
      <c r="O25" s="23"/>
    </row>
    <row r="26" spans="2:15" ht="37.5" customHeight="1" x14ac:dyDescent="0.3">
      <c r="B26" s="18"/>
      <c r="C26" s="18"/>
      <c r="D26" s="442"/>
      <c r="E26" s="444"/>
      <c r="F26" s="103"/>
      <c r="G26" s="103"/>
      <c r="H26" s="103"/>
      <c r="I26" s="18"/>
      <c r="J26" s="18"/>
      <c r="K26" s="103"/>
      <c r="L26" s="103"/>
      <c r="M26" s="103"/>
      <c r="N26" s="103"/>
      <c r="O26" s="23"/>
    </row>
    <row r="27" spans="2:15" ht="37.5" customHeight="1" x14ac:dyDescent="0.3">
      <c r="B27" s="18"/>
      <c r="C27" s="18"/>
      <c r="D27" s="442"/>
      <c r="E27" s="444"/>
      <c r="F27" s="103"/>
      <c r="G27" s="103"/>
      <c r="H27" s="103"/>
      <c r="I27" s="20"/>
      <c r="J27" s="20"/>
      <c r="K27" s="104"/>
      <c r="L27" s="104"/>
      <c r="M27" s="104"/>
      <c r="N27" s="104"/>
      <c r="O27" s="23"/>
    </row>
    <row r="29" spans="2:15" x14ac:dyDescent="0.3">
      <c r="B29" s="161" t="s">
        <v>337</v>
      </c>
    </row>
  </sheetData>
  <mergeCells count="25">
    <mergeCell ref="D26:E26"/>
    <mergeCell ref="D27:E27"/>
    <mergeCell ref="D16:E16"/>
    <mergeCell ref="D17:E17"/>
    <mergeCell ref="D18:E18"/>
    <mergeCell ref="D19:E19"/>
    <mergeCell ref="D20:E20"/>
    <mergeCell ref="D21:E21"/>
    <mergeCell ref="B8:B9"/>
    <mergeCell ref="D22:E22"/>
    <mergeCell ref="D23:E23"/>
    <mergeCell ref="D24:E24"/>
    <mergeCell ref="D25:E25"/>
    <mergeCell ref="D15:E15"/>
    <mergeCell ref="D10:E10"/>
    <mergeCell ref="D11:E11"/>
    <mergeCell ref="D12:E12"/>
    <mergeCell ref="D13:E13"/>
    <mergeCell ref="D14:E14"/>
    <mergeCell ref="C8:E8"/>
    <mergeCell ref="F8:H8"/>
    <mergeCell ref="I8:J8"/>
    <mergeCell ref="K8:N8"/>
    <mergeCell ref="O8:O9"/>
    <mergeCell ref="D9:E9"/>
  </mergeCells>
  <phoneticPr fontId="1" type="noConversion"/>
  <conditionalFormatting sqref="O10:O15">
    <cfRule type="expression" dxfId="2" priority="3">
      <formula>AND($I10&lt;&gt;"",O10="")</formula>
    </cfRule>
  </conditionalFormatting>
  <conditionalFormatting sqref="O22:O27">
    <cfRule type="expression" dxfId="1" priority="2">
      <formula>AND($I22&lt;&gt;"",O22="")</formula>
    </cfRule>
  </conditionalFormatting>
  <conditionalFormatting sqref="O16:O21">
    <cfRule type="expression" dxfId="0" priority="1">
      <formula>AND($I16&lt;&gt;"",O16="")</formula>
    </cfRule>
  </conditionalFormatting>
  <dataValidations count="4">
    <dataValidation type="list" allowBlank="1" showInputMessage="1" showErrorMessage="1" sqref="N10:O27">
      <formula1>"Yes,No"</formula1>
    </dataValidation>
    <dataValidation type="list" allowBlank="1" showInputMessage="1" showErrorMessage="1" sqref="H10:H27">
      <formula1>"낮음,높음,유의적위험"</formula1>
    </dataValidation>
    <dataValidation type="list" allowBlank="1" showInputMessage="1" showErrorMessage="1" sqref="L10:L27">
      <formula1>"자동통제,IT의존수동통제,수동예방통제,수동적발통제"</formula1>
    </dataValidation>
    <dataValidation type="list" allowBlank="1" showInputMessage="1" showErrorMessage="1" sqref="M10:M27">
      <formula1>"multiple times per day,daily,weekly,monthly,quarterly,yearly"</formula1>
    </dataValidation>
  </dataValidations>
  <pageMargins left="0.41" right="0.36" top="0.48" bottom="0.57999999999999996" header="0.3" footer="0.3"/>
  <pageSetup paperSize="9" scale="56"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view="pageBreakPreview" zoomScaleNormal="100" zoomScaleSheetLayoutView="100" workbookViewId="0"/>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8.625" style="16" customWidth="1"/>
    <col min="7" max="7" width="9" style="16"/>
    <col min="8" max="16384" width="9" style="106"/>
  </cols>
  <sheetData>
    <row r="1" spans="1:6" ht="13.5" x14ac:dyDescent="0.3">
      <c r="A1" s="16"/>
      <c r="B1" s="16"/>
      <c r="C1" s="16"/>
      <c r="D1" s="16"/>
    </row>
    <row r="2" spans="1:6" ht="18.75" x14ac:dyDescent="0.3">
      <c r="A2" s="336" t="s">
        <v>341</v>
      </c>
      <c r="B2" s="336"/>
      <c r="C2" s="336"/>
      <c r="D2" s="336"/>
      <c r="E2" s="336"/>
      <c r="F2" s="336"/>
    </row>
    <row r="3" spans="1:6" s="107" customFormat="1" ht="24.75" x14ac:dyDescent="0.15">
      <c r="A3" s="107" ph="1"/>
      <c r="B3" s="107" ph="1"/>
      <c r="C3" s="108"/>
      <c r="D3" s="108"/>
    </row>
    <row r="4" spans="1:6" s="107" customFormat="1" ht="24" customHeight="1" x14ac:dyDescent="0.15">
      <c r="A4" s="109" t="s">
        <v>33</v>
      </c>
      <c r="B4" s="110"/>
      <c r="C4" s="111" t="s">
        <v>34</v>
      </c>
      <c r="D4" s="112"/>
      <c r="E4" s="113" t="s">
        <v>100</v>
      </c>
      <c r="F4" s="114"/>
    </row>
    <row r="5" spans="1:6" s="107" customFormat="1" ht="24" customHeight="1" x14ac:dyDescent="0.15">
      <c r="A5" s="109" t="s">
        <v>101</v>
      </c>
      <c r="B5" s="115"/>
      <c r="C5" s="113" t="s">
        <v>36</v>
      </c>
      <c r="D5" s="112"/>
      <c r="E5" s="113" t="s">
        <v>35</v>
      </c>
      <c r="F5" s="116"/>
    </row>
    <row r="6" spans="1:6" s="107" customFormat="1" ht="24.75" x14ac:dyDescent="0.15">
      <c r="A6" s="117"/>
      <c r="B6" s="117"/>
      <c r="C6" s="107" ph="1"/>
      <c r="D6" s="107" ph="1"/>
    </row>
    <row r="7" spans="1:6" s="107" customFormat="1" ht="27.75" customHeight="1" x14ac:dyDescent="0.3">
      <c r="A7" s="382" t="s">
        <v>102</v>
      </c>
      <c r="B7" s="383"/>
      <c r="C7" s="384"/>
      <c r="D7" s="118" t="s">
        <v>103</v>
      </c>
      <c r="E7" s="119" t="s">
        <v>104</v>
      </c>
      <c r="F7" s="119" t="s">
        <v>105</v>
      </c>
    </row>
    <row r="8" spans="1:6" s="107" customFormat="1" ht="27.75" customHeight="1" x14ac:dyDescent="0.3">
      <c r="A8" s="379" t="s">
        <v>218</v>
      </c>
      <c r="B8" s="380"/>
      <c r="C8" s="380"/>
      <c r="D8" s="380"/>
      <c r="E8" s="380"/>
      <c r="F8" s="381"/>
    </row>
    <row r="9" spans="1:6" s="107" customFormat="1" ht="117" customHeight="1" x14ac:dyDescent="0.3">
      <c r="A9" s="335" t="s">
        <v>219</v>
      </c>
      <c r="B9" s="335"/>
      <c r="C9" s="335"/>
      <c r="D9" s="121" t="s">
        <v>616</v>
      </c>
      <c r="E9" s="120"/>
      <c r="F9" s="120"/>
    </row>
    <row r="10" spans="1:6" s="107" customFormat="1" ht="26.25" customHeight="1" x14ac:dyDescent="0.3">
      <c r="A10" s="379" t="s">
        <v>220</v>
      </c>
      <c r="B10" s="380"/>
      <c r="C10" s="380"/>
      <c r="D10" s="380"/>
      <c r="E10" s="380"/>
      <c r="F10" s="381"/>
    </row>
    <row r="11" spans="1:6" s="107" customFormat="1" ht="78" customHeight="1" x14ac:dyDescent="0.3">
      <c r="A11" s="340" t="s">
        <v>221</v>
      </c>
      <c r="B11" s="340"/>
      <c r="C11" s="340"/>
      <c r="D11" s="121" t="s">
        <v>616</v>
      </c>
      <c r="E11" s="120"/>
      <c r="F11" s="120" t="s">
        <v>249</v>
      </c>
    </row>
    <row r="12" spans="1:6" s="107" customFormat="1" ht="92.25" customHeight="1" x14ac:dyDescent="0.3">
      <c r="A12" s="340" t="s">
        <v>222</v>
      </c>
      <c r="B12" s="340"/>
      <c r="C12" s="340"/>
      <c r="D12" s="121" t="s">
        <v>616</v>
      </c>
      <c r="E12" s="120"/>
      <c r="F12" s="120"/>
    </row>
    <row r="13" spans="1:6" ht="161.25" customHeight="1" x14ac:dyDescent="0.3">
      <c r="A13" s="340" t="s">
        <v>223</v>
      </c>
      <c r="B13" s="340"/>
      <c r="C13" s="340"/>
      <c r="D13" s="121" t="s">
        <v>616</v>
      </c>
      <c r="E13" s="120"/>
      <c r="F13" s="120"/>
    </row>
    <row r="14" spans="1:6" ht="36" customHeight="1" x14ac:dyDescent="0.3">
      <c r="A14" s="379" t="s">
        <v>224</v>
      </c>
      <c r="B14" s="380"/>
      <c r="C14" s="380"/>
      <c r="D14" s="380"/>
      <c r="E14" s="380"/>
      <c r="F14" s="381"/>
    </row>
    <row r="15" spans="1:6" ht="112.5" customHeight="1" x14ac:dyDescent="0.3">
      <c r="A15" s="340" t="s">
        <v>225</v>
      </c>
      <c r="B15" s="340"/>
      <c r="C15" s="340"/>
      <c r="D15" s="121" t="s">
        <v>616</v>
      </c>
      <c r="E15" s="120"/>
      <c r="F15" s="120"/>
    </row>
    <row r="16" spans="1:6" ht="41.25" customHeight="1" x14ac:dyDescent="0.3">
      <c r="A16" s="379" t="s">
        <v>226</v>
      </c>
      <c r="B16" s="380"/>
      <c r="C16" s="380"/>
      <c r="D16" s="380"/>
      <c r="E16" s="380"/>
      <c r="F16" s="381"/>
    </row>
    <row r="17" spans="1:6" ht="90" customHeight="1" x14ac:dyDescent="0.3">
      <c r="A17" s="340" t="s">
        <v>227</v>
      </c>
      <c r="B17" s="340"/>
      <c r="C17" s="340"/>
      <c r="D17" s="121" t="s">
        <v>316</v>
      </c>
      <c r="E17" s="120"/>
      <c r="F17" s="120"/>
    </row>
    <row r="18" spans="1:6" ht="87" customHeight="1" x14ac:dyDescent="0.3">
      <c r="A18" s="340" t="s">
        <v>228</v>
      </c>
      <c r="B18" s="340"/>
      <c r="C18" s="340"/>
      <c r="D18" s="121" t="s">
        <v>317</v>
      </c>
      <c r="E18" s="120"/>
      <c r="F18" s="120"/>
    </row>
    <row r="19" spans="1:6" ht="38.25" customHeight="1" x14ac:dyDescent="0.3">
      <c r="A19" s="379" t="s">
        <v>229</v>
      </c>
      <c r="B19" s="380"/>
      <c r="C19" s="380"/>
      <c r="D19" s="380"/>
      <c r="E19" s="380"/>
      <c r="F19" s="381"/>
    </row>
    <row r="20" spans="1:6" ht="175.5" customHeight="1" x14ac:dyDescent="0.3">
      <c r="A20" s="340" t="s">
        <v>230</v>
      </c>
      <c r="B20" s="340"/>
      <c r="C20" s="340"/>
      <c r="D20" s="121" t="s">
        <v>316</v>
      </c>
      <c r="E20" s="120"/>
      <c r="F20" s="120"/>
    </row>
    <row r="21" spans="1:6" ht="69" customHeight="1" x14ac:dyDescent="0.3">
      <c r="A21" s="340" t="s">
        <v>231</v>
      </c>
      <c r="B21" s="340"/>
      <c r="C21" s="340"/>
      <c r="D21" s="121" t="s">
        <v>317</v>
      </c>
      <c r="E21" s="120"/>
      <c r="F21" s="120"/>
    </row>
    <row r="22" spans="1:6" ht="199.5" customHeight="1" x14ac:dyDescent="0.3">
      <c r="A22" s="340" t="s">
        <v>232</v>
      </c>
      <c r="B22" s="340"/>
      <c r="C22" s="340"/>
      <c r="D22" s="121" t="s">
        <v>317</v>
      </c>
      <c r="E22" s="120"/>
      <c r="F22" s="120"/>
    </row>
    <row r="23" spans="1:6" ht="39.75" customHeight="1" x14ac:dyDescent="0.3">
      <c r="A23" s="379" t="s">
        <v>318</v>
      </c>
      <c r="B23" s="380"/>
      <c r="C23" s="380"/>
      <c r="D23" s="380"/>
      <c r="E23" s="380"/>
      <c r="F23" s="381"/>
    </row>
    <row r="24" spans="1:6" ht="74.25" customHeight="1" x14ac:dyDescent="0.3">
      <c r="A24" s="464" t="s">
        <v>334</v>
      </c>
      <c r="B24" s="464"/>
      <c r="C24" s="464"/>
      <c r="D24" s="121" t="s">
        <v>320</v>
      </c>
      <c r="E24" s="120"/>
      <c r="F24" s="120"/>
    </row>
    <row r="25" spans="1:6" ht="107.25" customHeight="1" x14ac:dyDescent="0.3">
      <c r="A25" s="463" t="s">
        <v>319</v>
      </c>
      <c r="B25" s="463"/>
      <c r="C25" s="463"/>
      <c r="D25" s="121" t="s">
        <v>320</v>
      </c>
      <c r="E25" s="120"/>
      <c r="F25" s="120"/>
    </row>
    <row r="26" spans="1:6" ht="170.25" customHeight="1" x14ac:dyDescent="0.3">
      <c r="A26" s="463" t="s">
        <v>321</v>
      </c>
      <c r="B26" s="463"/>
      <c r="C26" s="463"/>
      <c r="D26" s="121" t="s">
        <v>320</v>
      </c>
      <c r="E26" s="120"/>
      <c r="F26" s="120"/>
    </row>
    <row r="27" spans="1:6" ht="93" customHeight="1" x14ac:dyDescent="0.3">
      <c r="A27" s="463" t="s">
        <v>322</v>
      </c>
      <c r="B27" s="463"/>
      <c r="C27" s="463"/>
      <c r="D27" s="121" t="s">
        <v>320</v>
      </c>
      <c r="E27" s="120"/>
      <c r="F27" s="120" t="s">
        <v>323</v>
      </c>
    </row>
    <row r="28" spans="1:6" ht="120.75" customHeight="1" x14ac:dyDescent="0.3">
      <c r="A28" s="463" t="s">
        <v>324</v>
      </c>
      <c r="B28" s="463"/>
      <c r="C28" s="463"/>
      <c r="D28" s="121" t="s">
        <v>325</v>
      </c>
      <c r="E28" s="120"/>
      <c r="F28" s="120"/>
    </row>
    <row r="29" spans="1:6" ht="133.5" customHeight="1" x14ac:dyDescent="0.3">
      <c r="A29" s="463" t="s">
        <v>326</v>
      </c>
      <c r="B29" s="463"/>
      <c r="C29" s="463"/>
      <c r="D29" s="121" t="s">
        <v>325</v>
      </c>
      <c r="E29" s="120"/>
      <c r="F29" s="120"/>
    </row>
    <row r="30" spans="1:6" ht="198" customHeight="1" x14ac:dyDescent="0.3">
      <c r="A30" s="463" t="s">
        <v>327</v>
      </c>
      <c r="B30" s="463"/>
      <c r="C30" s="463"/>
      <c r="D30" s="121" t="s">
        <v>325</v>
      </c>
      <c r="E30" s="120"/>
      <c r="F30" s="120"/>
    </row>
    <row r="31" spans="1:6" ht="13.5" x14ac:dyDescent="0.3">
      <c r="A31" s="16"/>
      <c r="B31" s="16"/>
      <c r="C31" s="16"/>
      <c r="D31" s="16"/>
    </row>
    <row r="32" spans="1:6" ht="13.5" x14ac:dyDescent="0.3">
      <c r="A32" s="16"/>
      <c r="B32" s="16"/>
      <c r="C32" s="16"/>
      <c r="D32" s="16"/>
    </row>
    <row r="33" spans="1:4" ht="13.5" x14ac:dyDescent="0.3">
      <c r="A33" s="16"/>
      <c r="B33" s="16"/>
      <c r="C33" s="16"/>
      <c r="D33" s="16"/>
    </row>
    <row r="34" spans="1:4" ht="13.5" x14ac:dyDescent="0.3">
      <c r="A34" s="16"/>
      <c r="B34" s="16"/>
      <c r="C34" s="16"/>
      <c r="D34" s="16"/>
    </row>
    <row r="35" spans="1:4" ht="13.5" x14ac:dyDescent="0.3">
      <c r="A35" s="16"/>
      <c r="B35" s="16"/>
      <c r="C35" s="16"/>
      <c r="D35" s="16"/>
    </row>
    <row r="36" spans="1:4" ht="13.5" x14ac:dyDescent="0.3">
      <c r="A36" s="16"/>
      <c r="B36" s="16"/>
      <c r="C36" s="16"/>
      <c r="D36" s="16"/>
    </row>
    <row r="37" spans="1:4" ht="13.5" x14ac:dyDescent="0.3">
      <c r="A37" s="16"/>
      <c r="B37" s="16"/>
      <c r="C37" s="16"/>
      <c r="D37" s="16"/>
    </row>
    <row r="38" spans="1:4" ht="13.5" x14ac:dyDescent="0.3">
      <c r="A38" s="16"/>
      <c r="B38" s="16"/>
      <c r="C38" s="16"/>
      <c r="D38" s="16"/>
    </row>
    <row r="39" spans="1:4" ht="13.5" x14ac:dyDescent="0.3">
      <c r="A39" s="16"/>
      <c r="B39" s="16"/>
      <c r="C39" s="16"/>
      <c r="D39" s="16"/>
    </row>
    <row r="40" spans="1:4" ht="13.5" x14ac:dyDescent="0.3">
      <c r="A40" s="16"/>
      <c r="B40" s="16"/>
      <c r="C40" s="16"/>
      <c r="D40" s="16"/>
    </row>
    <row r="41" spans="1:4" ht="13.5" x14ac:dyDescent="0.3">
      <c r="A41" s="16"/>
      <c r="B41" s="16"/>
      <c r="C41" s="16"/>
      <c r="D41" s="16"/>
    </row>
    <row r="42" spans="1:4" ht="13.5" x14ac:dyDescent="0.3">
      <c r="A42" s="16"/>
      <c r="B42" s="16"/>
      <c r="C42" s="16"/>
      <c r="D42" s="16"/>
    </row>
    <row r="43" spans="1:4" ht="13.5" x14ac:dyDescent="0.3">
      <c r="A43" s="16"/>
      <c r="B43" s="16"/>
      <c r="C43" s="16"/>
      <c r="D43" s="16"/>
    </row>
    <row r="44" spans="1:4" ht="13.5" x14ac:dyDescent="0.3">
      <c r="A44" s="16"/>
      <c r="B44" s="16"/>
      <c r="C44" s="16"/>
      <c r="D44" s="16"/>
    </row>
    <row r="45" spans="1:4" ht="13.5" x14ac:dyDescent="0.3">
      <c r="A45" s="16"/>
      <c r="B45" s="16"/>
      <c r="C45" s="16"/>
      <c r="D45" s="16"/>
    </row>
    <row r="46" spans="1:4" ht="13.5" x14ac:dyDescent="0.3">
      <c r="A46" s="16"/>
      <c r="B46" s="16"/>
      <c r="C46" s="16"/>
      <c r="D46" s="16"/>
    </row>
    <row r="47" spans="1:4" ht="13.5" x14ac:dyDescent="0.3">
      <c r="A47" s="16"/>
      <c r="B47" s="16"/>
      <c r="C47" s="16"/>
      <c r="D47" s="16"/>
    </row>
    <row r="48" spans="1:4" ht="13.5" x14ac:dyDescent="0.3">
      <c r="A48" s="16"/>
      <c r="B48" s="16"/>
      <c r="C48" s="16"/>
      <c r="D48" s="16"/>
    </row>
    <row r="49" spans="1:4" ht="13.5" x14ac:dyDescent="0.3">
      <c r="A49" s="16"/>
      <c r="B49" s="16"/>
      <c r="C49" s="16"/>
      <c r="D49" s="16"/>
    </row>
    <row r="50" spans="1:4" ht="13.5" x14ac:dyDescent="0.3">
      <c r="A50" s="16"/>
      <c r="B50" s="16"/>
      <c r="C50" s="16"/>
      <c r="D50" s="16"/>
    </row>
    <row r="51" spans="1:4" ht="13.5" x14ac:dyDescent="0.3">
      <c r="A51" s="16"/>
      <c r="B51" s="16"/>
      <c r="C51" s="16"/>
      <c r="D51" s="16"/>
    </row>
    <row r="52" spans="1:4" ht="13.5" x14ac:dyDescent="0.3">
      <c r="A52" s="16"/>
      <c r="B52" s="16"/>
      <c r="C52" s="16"/>
      <c r="D52" s="16"/>
    </row>
    <row r="53" spans="1:4" ht="13.5" x14ac:dyDescent="0.3">
      <c r="A53" s="16"/>
      <c r="B53" s="16"/>
      <c r="C53" s="16"/>
      <c r="D53" s="16"/>
    </row>
    <row r="54" spans="1:4" ht="13.5" x14ac:dyDescent="0.3">
      <c r="A54" s="16"/>
      <c r="B54" s="16"/>
      <c r="C54" s="16"/>
      <c r="D54" s="16"/>
    </row>
    <row r="55" spans="1:4" ht="13.5" x14ac:dyDescent="0.3">
      <c r="A55" s="16"/>
      <c r="B55" s="16"/>
      <c r="C55" s="16"/>
      <c r="D55" s="16"/>
    </row>
    <row r="56" spans="1:4" ht="13.5" x14ac:dyDescent="0.3">
      <c r="A56" s="16"/>
      <c r="B56" s="16"/>
      <c r="C56" s="16"/>
      <c r="D56" s="16"/>
    </row>
    <row r="57" spans="1:4" ht="13.5" x14ac:dyDescent="0.3">
      <c r="A57" s="16"/>
      <c r="B57" s="16"/>
      <c r="C57" s="16"/>
      <c r="D57" s="16"/>
    </row>
    <row r="58" spans="1:4" ht="13.5" x14ac:dyDescent="0.3">
      <c r="A58" s="16"/>
      <c r="B58" s="16"/>
      <c r="C58" s="16"/>
      <c r="D58" s="16"/>
    </row>
    <row r="59" spans="1:4" ht="13.5" x14ac:dyDescent="0.3">
      <c r="A59" s="16"/>
      <c r="B59" s="16"/>
      <c r="C59" s="16"/>
      <c r="D59" s="16"/>
    </row>
    <row r="60" spans="1:4" ht="13.5" x14ac:dyDescent="0.3">
      <c r="A60" s="16"/>
      <c r="B60" s="16"/>
      <c r="C60" s="16"/>
      <c r="D60" s="16"/>
    </row>
    <row r="61" spans="1:4" ht="13.5" x14ac:dyDescent="0.3">
      <c r="A61" s="16"/>
      <c r="B61" s="16"/>
      <c r="C61" s="16"/>
      <c r="D61" s="16"/>
    </row>
    <row r="62" spans="1:4" ht="13.5" x14ac:dyDescent="0.3">
      <c r="A62" s="16"/>
      <c r="B62" s="16"/>
      <c r="C62" s="16"/>
      <c r="D62" s="16"/>
    </row>
    <row r="63" spans="1:4" ht="13.5" x14ac:dyDescent="0.3">
      <c r="A63" s="16"/>
      <c r="B63" s="16"/>
      <c r="C63" s="16"/>
      <c r="D63" s="16"/>
    </row>
    <row r="64" spans="1:4" ht="13.5" x14ac:dyDescent="0.3">
      <c r="A64" s="16"/>
      <c r="B64" s="16"/>
      <c r="C64" s="16"/>
      <c r="D64" s="16"/>
    </row>
    <row r="65" spans="1:4" ht="13.5" x14ac:dyDescent="0.3">
      <c r="A65" s="16"/>
      <c r="B65" s="16"/>
      <c r="C65" s="16"/>
      <c r="D65" s="16"/>
    </row>
    <row r="66" spans="1:4" ht="13.5" x14ac:dyDescent="0.3">
      <c r="A66" s="16"/>
      <c r="B66" s="16"/>
      <c r="C66" s="16"/>
      <c r="D66" s="16"/>
    </row>
    <row r="67" spans="1:4" ht="13.5" x14ac:dyDescent="0.3">
      <c r="A67" s="16"/>
      <c r="B67" s="16"/>
      <c r="C67" s="16"/>
      <c r="D67" s="16"/>
    </row>
    <row r="68" spans="1:4" ht="13.5" x14ac:dyDescent="0.3">
      <c r="A68" s="16"/>
      <c r="B68" s="16"/>
      <c r="C68" s="16"/>
      <c r="D68" s="16"/>
    </row>
    <row r="69" spans="1:4" ht="13.5" x14ac:dyDescent="0.3">
      <c r="A69" s="16"/>
      <c r="B69" s="16"/>
      <c r="C69" s="16"/>
      <c r="D69" s="16"/>
    </row>
    <row r="70" spans="1:4" ht="13.5" x14ac:dyDescent="0.3">
      <c r="A70" s="16"/>
      <c r="B70" s="16"/>
      <c r="C70" s="16"/>
      <c r="D70" s="16"/>
    </row>
    <row r="71" spans="1:4" ht="13.5" x14ac:dyDescent="0.3">
      <c r="A71" s="16"/>
      <c r="B71" s="16"/>
      <c r="C71" s="16"/>
      <c r="D71" s="16"/>
    </row>
    <row r="72" spans="1:4" ht="13.5" x14ac:dyDescent="0.3">
      <c r="A72" s="16"/>
      <c r="B72" s="16"/>
      <c r="C72" s="16"/>
      <c r="D72" s="16"/>
    </row>
    <row r="73" spans="1:4" ht="13.5" x14ac:dyDescent="0.3">
      <c r="A73" s="16"/>
      <c r="B73" s="16"/>
      <c r="C73" s="16"/>
      <c r="D73" s="16"/>
    </row>
    <row r="74" spans="1:4" ht="13.5" x14ac:dyDescent="0.3">
      <c r="A74" s="16"/>
      <c r="B74" s="16"/>
      <c r="C74" s="16"/>
      <c r="D74" s="16"/>
    </row>
    <row r="75" spans="1:4" ht="13.5" x14ac:dyDescent="0.3">
      <c r="A75" s="16"/>
      <c r="B75" s="16"/>
      <c r="C75" s="16"/>
      <c r="D75" s="16"/>
    </row>
    <row r="76" spans="1:4" ht="13.5" x14ac:dyDescent="0.3">
      <c r="A76" s="16"/>
      <c r="B76" s="16"/>
      <c r="C76" s="16"/>
      <c r="D76" s="16"/>
    </row>
    <row r="77" spans="1:4" ht="13.5" x14ac:dyDescent="0.3">
      <c r="A77" s="16"/>
      <c r="B77" s="16"/>
      <c r="C77" s="16"/>
      <c r="D77" s="16"/>
    </row>
    <row r="78" spans="1:4" ht="13.5" x14ac:dyDescent="0.3">
      <c r="A78" s="16"/>
      <c r="B78" s="16"/>
      <c r="C78" s="16"/>
      <c r="D78" s="16"/>
    </row>
    <row r="79" spans="1:4" ht="13.5" x14ac:dyDescent="0.3">
      <c r="A79" s="16"/>
      <c r="B79" s="16"/>
      <c r="C79" s="16"/>
      <c r="D79" s="16"/>
    </row>
    <row r="80" spans="1:4" ht="13.5" x14ac:dyDescent="0.3">
      <c r="A80" s="16"/>
      <c r="B80" s="16"/>
      <c r="C80" s="16"/>
      <c r="D80" s="16"/>
    </row>
    <row r="81" spans="1:4" ht="13.5" x14ac:dyDescent="0.3">
      <c r="A81" s="16"/>
      <c r="B81" s="16"/>
      <c r="C81" s="16"/>
      <c r="D81" s="16"/>
    </row>
    <row r="82" spans="1:4" ht="13.5" x14ac:dyDescent="0.3">
      <c r="A82" s="16"/>
      <c r="B82" s="16"/>
      <c r="C82" s="16"/>
      <c r="D82" s="16"/>
    </row>
    <row r="83" spans="1:4" ht="13.5" x14ac:dyDescent="0.3">
      <c r="A83" s="16"/>
      <c r="B83" s="16"/>
      <c r="C83" s="16"/>
      <c r="D83" s="16"/>
    </row>
    <row r="84" spans="1:4" ht="13.5" x14ac:dyDescent="0.3">
      <c r="A84" s="16"/>
      <c r="B84" s="16"/>
      <c r="C84" s="16"/>
      <c r="D84" s="16"/>
    </row>
    <row r="85" spans="1:4" ht="13.5" x14ac:dyDescent="0.3">
      <c r="A85" s="16"/>
      <c r="B85" s="16"/>
      <c r="C85" s="16"/>
      <c r="D85" s="16"/>
    </row>
    <row r="86" spans="1:4" ht="13.5" x14ac:dyDescent="0.3">
      <c r="A86" s="16"/>
      <c r="B86" s="16"/>
      <c r="C86" s="16"/>
      <c r="D86" s="16"/>
    </row>
    <row r="87" spans="1:4" ht="13.5" x14ac:dyDescent="0.3">
      <c r="A87" s="16"/>
      <c r="B87" s="16"/>
      <c r="C87" s="16"/>
      <c r="D87" s="16"/>
    </row>
    <row r="88" spans="1:4" ht="13.5" x14ac:dyDescent="0.3">
      <c r="A88" s="16"/>
      <c r="B88" s="16"/>
      <c r="C88" s="16"/>
      <c r="D88" s="16"/>
    </row>
    <row r="89" spans="1:4" ht="13.5" x14ac:dyDescent="0.3">
      <c r="A89" s="16"/>
      <c r="B89" s="16"/>
      <c r="C89" s="16"/>
      <c r="D89" s="16"/>
    </row>
    <row r="90" spans="1:4" ht="13.5" x14ac:dyDescent="0.3">
      <c r="A90" s="16"/>
      <c r="B90" s="16"/>
      <c r="C90" s="16"/>
      <c r="D90" s="16"/>
    </row>
    <row r="91" spans="1:4" ht="13.5" x14ac:dyDescent="0.3">
      <c r="A91" s="16"/>
      <c r="B91" s="16"/>
      <c r="C91" s="16"/>
      <c r="D91" s="16"/>
    </row>
    <row r="92" spans="1:4" ht="13.5" x14ac:dyDescent="0.3">
      <c r="A92" s="16"/>
      <c r="B92" s="16"/>
      <c r="C92" s="16"/>
      <c r="D92" s="16"/>
    </row>
    <row r="93" spans="1:4" ht="13.5" x14ac:dyDescent="0.3">
      <c r="A93" s="16"/>
      <c r="B93" s="16"/>
      <c r="C93" s="16"/>
      <c r="D93" s="16"/>
    </row>
    <row r="94" spans="1:4" ht="13.5" x14ac:dyDescent="0.3">
      <c r="A94" s="16"/>
      <c r="B94" s="16"/>
      <c r="C94" s="16"/>
      <c r="D94" s="16"/>
    </row>
    <row r="95" spans="1:4" ht="13.5" x14ac:dyDescent="0.3">
      <c r="A95" s="16"/>
      <c r="B95" s="16"/>
      <c r="C95" s="16"/>
      <c r="D95" s="16"/>
    </row>
    <row r="96" spans="1:4" ht="13.5" x14ac:dyDescent="0.3">
      <c r="A96" s="16"/>
      <c r="B96" s="16"/>
      <c r="C96" s="16"/>
      <c r="D96" s="16"/>
    </row>
    <row r="97" spans="1:4" ht="13.5" x14ac:dyDescent="0.3">
      <c r="A97" s="16"/>
      <c r="B97" s="16"/>
      <c r="C97" s="16"/>
      <c r="D97" s="16"/>
    </row>
    <row r="98" spans="1:4" ht="13.5" x14ac:dyDescent="0.3">
      <c r="A98" s="16"/>
      <c r="B98" s="16"/>
      <c r="C98" s="16"/>
      <c r="D98" s="16"/>
    </row>
    <row r="99" spans="1:4" ht="13.5" x14ac:dyDescent="0.3">
      <c r="A99" s="16"/>
      <c r="B99" s="16"/>
      <c r="C99" s="16"/>
      <c r="D99" s="16"/>
    </row>
    <row r="100" spans="1:4" ht="13.5" x14ac:dyDescent="0.3">
      <c r="A100" s="16"/>
      <c r="B100" s="16"/>
      <c r="C100" s="16"/>
      <c r="D100" s="16"/>
    </row>
    <row r="101" spans="1:4" ht="13.5" x14ac:dyDescent="0.3">
      <c r="A101" s="16"/>
      <c r="B101" s="16"/>
      <c r="C101" s="16"/>
      <c r="D101" s="16"/>
    </row>
    <row r="102" spans="1:4" ht="13.5" x14ac:dyDescent="0.3">
      <c r="A102" s="16"/>
      <c r="B102" s="16"/>
      <c r="C102" s="16"/>
      <c r="D102" s="16"/>
    </row>
    <row r="103" spans="1:4" ht="13.5" x14ac:dyDescent="0.3">
      <c r="A103" s="16"/>
      <c r="B103" s="16"/>
      <c r="C103" s="16"/>
      <c r="D103" s="16"/>
    </row>
    <row r="104" spans="1:4" ht="13.5" x14ac:dyDescent="0.3">
      <c r="A104" s="16"/>
      <c r="B104" s="16"/>
      <c r="C104" s="16"/>
      <c r="D104" s="16"/>
    </row>
    <row r="105" spans="1:4" ht="13.5" x14ac:dyDescent="0.3">
      <c r="A105" s="16"/>
      <c r="B105" s="16"/>
      <c r="C105" s="16"/>
      <c r="D105" s="16"/>
    </row>
    <row r="106" spans="1:4" ht="13.5" x14ac:dyDescent="0.3">
      <c r="A106" s="16"/>
      <c r="B106" s="16"/>
      <c r="C106" s="16"/>
      <c r="D106" s="16"/>
    </row>
    <row r="107" spans="1:4" ht="13.5" x14ac:dyDescent="0.3">
      <c r="A107" s="16"/>
      <c r="B107" s="16"/>
      <c r="C107" s="16"/>
      <c r="D107" s="16"/>
    </row>
    <row r="108" spans="1:4" ht="13.5" x14ac:dyDescent="0.3">
      <c r="A108" s="16"/>
      <c r="B108" s="16"/>
      <c r="C108" s="16"/>
      <c r="D108" s="16"/>
    </row>
    <row r="109" spans="1:4" ht="13.5" x14ac:dyDescent="0.3">
      <c r="A109" s="16"/>
      <c r="B109" s="16"/>
      <c r="C109" s="16"/>
      <c r="D109" s="16"/>
    </row>
    <row r="110" spans="1:4" ht="13.5" x14ac:dyDescent="0.3">
      <c r="A110" s="16"/>
      <c r="B110" s="16"/>
      <c r="C110" s="16"/>
      <c r="D110" s="16"/>
    </row>
    <row r="111" spans="1:4" ht="13.5" x14ac:dyDescent="0.3">
      <c r="A111" s="16"/>
      <c r="B111" s="16"/>
      <c r="C111" s="16"/>
      <c r="D111" s="16"/>
    </row>
    <row r="112" spans="1:4" ht="13.5" x14ac:dyDescent="0.3">
      <c r="A112" s="16"/>
      <c r="B112" s="16"/>
      <c r="C112" s="16"/>
      <c r="D112" s="16"/>
    </row>
  </sheetData>
  <mergeCells count="25">
    <mergeCell ref="A16:F16"/>
    <mergeCell ref="A19:F19"/>
    <mergeCell ref="A30:C30"/>
    <mergeCell ref="A24:C24"/>
    <mergeCell ref="A25:C25"/>
    <mergeCell ref="A26:C26"/>
    <mergeCell ref="A27:C27"/>
    <mergeCell ref="A28:C28"/>
    <mergeCell ref="A29:C29"/>
    <mergeCell ref="A2:F2"/>
    <mergeCell ref="A7:C7"/>
    <mergeCell ref="A8:F8"/>
    <mergeCell ref="A9:C9"/>
    <mergeCell ref="A23:F23"/>
    <mergeCell ref="A12:C12"/>
    <mergeCell ref="A10:F10"/>
    <mergeCell ref="A11:C11"/>
    <mergeCell ref="A15:C15"/>
    <mergeCell ref="A13:C13"/>
    <mergeCell ref="A17:C17"/>
    <mergeCell ref="A18:C18"/>
    <mergeCell ref="A20:C20"/>
    <mergeCell ref="A21:C21"/>
    <mergeCell ref="A22:C22"/>
    <mergeCell ref="A14:F14"/>
  </mergeCells>
  <phoneticPr fontId="1" type="noConversion"/>
  <pageMargins left="0.70866141732283472" right="0.70866141732283472" top="0.74803149606299213" bottom="0.74803149606299213" header="0.31496062992125984" footer="0.31496062992125984"/>
  <pageSetup paperSize="9" scale="80" fitToHeight="0" orientation="portrait" r:id="rId1"/>
  <rowBreaks count="2" manualBreakCount="2">
    <brk id="15" max="16383" man="1"/>
    <brk id="22"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8"/>
  <sheetViews>
    <sheetView zoomScaleNormal="100" zoomScaleSheetLayoutView="100" workbookViewId="0">
      <selection activeCell="M10" sqref="M10"/>
    </sheetView>
  </sheetViews>
  <sheetFormatPr defaultRowHeight="16.5" outlineLevelRow="1" x14ac:dyDescent="0.3"/>
  <cols>
    <col min="1" max="1" width="3.25" style="38" customWidth="1"/>
    <col min="2" max="2" width="6.5" style="40" customWidth="1"/>
    <col min="3" max="3" width="12.5" style="40" customWidth="1"/>
    <col min="4" max="4" width="7.875" style="40" customWidth="1"/>
    <col min="5" max="5" width="14.75" style="40" customWidth="1"/>
    <col min="6" max="6" width="13.25" style="40" customWidth="1"/>
    <col min="7" max="7" width="14.125" style="40" customWidth="1"/>
    <col min="8" max="8" width="13" style="40" customWidth="1"/>
    <col min="9" max="10" width="13" style="38" customWidth="1"/>
    <col min="11" max="11" width="3.375" style="38" customWidth="1"/>
    <col min="12" max="16384" width="9" style="38"/>
  </cols>
  <sheetData>
    <row r="1" spans="1:12" ht="33.75" customHeight="1" x14ac:dyDescent="0.3">
      <c r="A1" s="511" t="s">
        <v>452</v>
      </c>
      <c r="B1" s="511"/>
      <c r="C1" s="511"/>
      <c r="D1" s="511"/>
      <c r="E1" s="511"/>
      <c r="F1" s="511"/>
      <c r="G1" s="511"/>
      <c r="H1" s="511"/>
      <c r="I1" s="511"/>
      <c r="J1" s="511"/>
    </row>
    <row r="2" spans="1:12" ht="21.75" customHeight="1" x14ac:dyDescent="0.15">
      <c r="A2" s="130"/>
      <c r="B2" s="131" t="s">
        <v>404</v>
      </c>
      <c r="C2" s="533"/>
      <c r="D2" s="533"/>
      <c r="E2" s="132" t="s">
        <v>405</v>
      </c>
      <c r="F2" s="133"/>
      <c r="G2" s="198"/>
      <c r="H2" s="134" t="s">
        <v>35</v>
      </c>
      <c r="I2" s="135"/>
      <c r="J2" s="134"/>
    </row>
    <row r="3" spans="1:12" ht="21.75" customHeight="1" x14ac:dyDescent="0.15">
      <c r="A3" s="130"/>
      <c r="B3" s="131" t="s">
        <v>101</v>
      </c>
      <c r="C3" s="534"/>
      <c r="D3" s="534"/>
      <c r="E3" s="134" t="s">
        <v>36</v>
      </c>
      <c r="F3" s="199"/>
      <c r="G3" s="200"/>
      <c r="H3" s="134" t="s">
        <v>406</v>
      </c>
      <c r="I3" s="136"/>
      <c r="J3" s="134"/>
    </row>
    <row r="4" spans="1:12" ht="6.75" customHeight="1" x14ac:dyDescent="0.3">
      <c r="A4" s="130"/>
      <c r="B4" s="130"/>
      <c r="C4" s="130"/>
      <c r="D4" s="130"/>
      <c r="E4" s="130"/>
      <c r="F4" s="130"/>
      <c r="G4" s="130"/>
      <c r="H4" s="130"/>
      <c r="I4" s="130"/>
      <c r="J4" s="130"/>
    </row>
    <row r="5" spans="1:12" ht="14.25" customHeight="1" thickBot="1" x14ac:dyDescent="0.35">
      <c r="B5" s="38"/>
      <c r="C5" s="38"/>
      <c r="D5" s="38"/>
      <c r="E5" s="38"/>
      <c r="F5" s="38"/>
      <c r="G5" s="38"/>
      <c r="H5" s="38"/>
    </row>
    <row r="6" spans="1:12" ht="24" customHeight="1" thickBot="1" x14ac:dyDescent="0.35">
      <c r="B6" s="31" t="s">
        <v>51</v>
      </c>
      <c r="C6" s="56"/>
      <c r="D6" s="56"/>
      <c r="E6" s="32"/>
      <c r="F6" s="32"/>
      <c r="G6" s="32"/>
      <c r="H6" s="32"/>
      <c r="I6" s="32"/>
      <c r="J6" s="33"/>
      <c r="L6" s="38" t="s">
        <v>247</v>
      </c>
    </row>
    <row r="7" spans="1:12" ht="21" customHeight="1" x14ac:dyDescent="0.3">
      <c r="B7" s="41" t="s">
        <v>56</v>
      </c>
      <c r="C7" s="58"/>
      <c r="D7" s="58"/>
      <c r="E7" s="35"/>
      <c r="F7" s="35"/>
      <c r="G7" s="35"/>
      <c r="H7" s="35"/>
      <c r="I7" s="35"/>
      <c r="J7" s="42"/>
    </row>
    <row r="8" spans="1:12" ht="27" x14ac:dyDescent="0.3">
      <c r="B8" s="524" t="s">
        <v>407</v>
      </c>
      <c r="C8" s="525"/>
      <c r="D8" s="525" t="s">
        <v>408</v>
      </c>
      <c r="E8" s="525"/>
      <c r="F8" s="525"/>
      <c r="G8" s="25" t="s">
        <v>44</v>
      </c>
      <c r="H8" s="25" t="s">
        <v>42</v>
      </c>
      <c r="I8" s="25" t="s">
        <v>409</v>
      </c>
      <c r="J8" s="43" t="s">
        <v>467</v>
      </c>
    </row>
    <row r="9" spans="1:12" ht="39" customHeight="1" x14ac:dyDescent="0.3">
      <c r="B9" s="526"/>
      <c r="C9" s="527"/>
      <c r="D9" s="527"/>
      <c r="E9" s="527"/>
      <c r="F9" s="527"/>
      <c r="G9" s="28"/>
      <c r="H9" s="28"/>
      <c r="I9" s="28"/>
      <c r="J9" s="44"/>
    </row>
    <row r="10" spans="1:12" ht="80.25" customHeight="1" x14ac:dyDescent="0.3">
      <c r="B10" s="468" t="s">
        <v>410</v>
      </c>
      <c r="C10" s="469"/>
      <c r="D10" s="470"/>
      <c r="E10" s="471"/>
      <c r="F10" s="471"/>
      <c r="G10" s="471"/>
      <c r="H10" s="471"/>
      <c r="I10" s="471"/>
      <c r="J10" s="472"/>
    </row>
    <row r="11" spans="1:12" ht="25.5" customHeight="1" x14ac:dyDescent="0.3">
      <c r="B11" s="468" t="s">
        <v>622</v>
      </c>
      <c r="C11" s="469"/>
      <c r="D11" s="470"/>
      <c r="E11" s="539"/>
      <c r="F11" s="540"/>
      <c r="G11" s="250"/>
      <c r="H11" s="250"/>
      <c r="I11" s="250"/>
      <c r="J11" s="251"/>
    </row>
    <row r="12" spans="1:12" ht="24.75" customHeight="1" x14ac:dyDescent="0.3">
      <c r="B12" s="45" t="s">
        <v>55</v>
      </c>
      <c r="C12" s="194"/>
      <c r="D12" s="194"/>
      <c r="E12" s="34"/>
      <c r="F12" s="34"/>
      <c r="G12" s="34"/>
      <c r="H12" s="34"/>
      <c r="I12" s="193"/>
      <c r="J12" s="202"/>
    </row>
    <row r="13" spans="1:12" ht="28.5" customHeight="1" x14ac:dyDescent="0.3">
      <c r="B13" s="528" t="s">
        <v>411</v>
      </c>
      <c r="C13" s="474"/>
      <c r="D13" s="473" t="s">
        <v>45</v>
      </c>
      <c r="E13" s="474"/>
      <c r="F13" s="474"/>
      <c r="G13" s="475"/>
      <c r="H13" s="24" t="s">
        <v>412</v>
      </c>
      <c r="I13" s="24" t="s">
        <v>413</v>
      </c>
      <c r="J13" s="203" t="s">
        <v>54</v>
      </c>
    </row>
    <row r="14" spans="1:12" ht="39" customHeight="1" x14ac:dyDescent="0.3">
      <c r="B14" s="529"/>
      <c r="C14" s="443"/>
      <c r="D14" s="442"/>
      <c r="E14" s="443"/>
      <c r="F14" s="443"/>
      <c r="G14" s="444"/>
      <c r="H14" s="22"/>
      <c r="I14" s="22"/>
      <c r="J14" s="204"/>
    </row>
    <row r="15" spans="1:12" ht="39" customHeight="1" thickBot="1" x14ac:dyDescent="0.35">
      <c r="B15" s="538"/>
      <c r="C15" s="477"/>
      <c r="D15" s="476"/>
      <c r="E15" s="477"/>
      <c r="F15" s="477"/>
      <c r="G15" s="478"/>
      <c r="H15" s="46"/>
      <c r="I15" s="46"/>
      <c r="J15" s="205"/>
    </row>
    <row r="16" spans="1:12" ht="17.25" thickBot="1" x14ac:dyDescent="0.35">
      <c r="B16" s="38"/>
      <c r="C16" s="38"/>
      <c r="D16" s="38"/>
      <c r="E16" s="38"/>
      <c r="F16" s="38"/>
      <c r="G16" s="38"/>
      <c r="H16" s="38"/>
    </row>
    <row r="17" spans="2:12" ht="21.75" customHeight="1" thickBot="1" x14ac:dyDescent="0.35">
      <c r="B17" s="36" t="s">
        <v>414</v>
      </c>
      <c r="C17" s="32"/>
      <c r="D17" s="32"/>
      <c r="E17" s="32"/>
      <c r="F17" s="32"/>
      <c r="G17" s="32"/>
      <c r="H17" s="32"/>
      <c r="I17" s="32"/>
      <c r="J17" s="33"/>
    </row>
    <row r="18" spans="2:12" ht="24.75" customHeight="1" x14ac:dyDescent="0.3">
      <c r="B18" s="41" t="s">
        <v>456</v>
      </c>
      <c r="C18" s="35"/>
      <c r="D18" s="35"/>
      <c r="E18" s="35"/>
      <c r="F18" s="35"/>
      <c r="G18" s="35"/>
      <c r="H18" s="35"/>
      <c r="I18" s="35"/>
      <c r="J18" s="42"/>
    </row>
    <row r="19" spans="2:12" ht="35.25" customHeight="1" x14ac:dyDescent="0.3">
      <c r="B19" s="493" t="s">
        <v>463</v>
      </c>
      <c r="C19" s="494"/>
      <c r="D19" s="495"/>
      <c r="E19" s="61" t="s">
        <v>422</v>
      </c>
      <c r="F19" s="62" t="s">
        <v>57</v>
      </c>
      <c r="G19" s="62" t="s">
        <v>423</v>
      </c>
      <c r="H19" s="63" t="s">
        <v>73</v>
      </c>
      <c r="I19" s="59"/>
      <c r="J19" s="60"/>
      <c r="L19" s="38" t="s">
        <v>248</v>
      </c>
    </row>
    <row r="20" spans="2:12" ht="125.25" customHeight="1" x14ac:dyDescent="0.3">
      <c r="B20" s="493" t="s">
        <v>464</v>
      </c>
      <c r="C20" s="494"/>
      <c r="D20" s="495"/>
      <c r="E20" s="499"/>
      <c r="F20" s="500"/>
      <c r="G20" s="500"/>
      <c r="H20" s="500"/>
      <c r="I20" s="500"/>
      <c r="J20" s="516"/>
      <c r="L20" s="38" t="s">
        <v>250</v>
      </c>
    </row>
    <row r="21" spans="2:12" ht="72" customHeight="1" x14ac:dyDescent="0.3">
      <c r="B21" s="493" t="s">
        <v>454</v>
      </c>
      <c r="C21" s="494"/>
      <c r="D21" s="495"/>
      <c r="E21" s="499"/>
      <c r="F21" s="500"/>
      <c r="G21" s="517"/>
      <c r="H21" s="196" t="s">
        <v>455</v>
      </c>
      <c r="I21" s="499"/>
      <c r="J21" s="501"/>
      <c r="L21" s="38" t="s">
        <v>250</v>
      </c>
    </row>
    <row r="22" spans="2:12" ht="27.75" customHeight="1" x14ac:dyDescent="0.3">
      <c r="B22" s="163" t="s">
        <v>415</v>
      </c>
      <c r="C22" s="164"/>
      <c r="D22" s="164"/>
      <c r="E22" s="164"/>
      <c r="F22" s="195"/>
      <c r="G22" s="35"/>
      <c r="H22" s="35"/>
      <c r="I22" s="35"/>
      <c r="J22" s="42"/>
      <c r="L22" s="38" t="s">
        <v>555</v>
      </c>
    </row>
    <row r="23" spans="2:12" ht="39.75" customHeight="1" x14ac:dyDescent="0.3">
      <c r="B23" s="484" t="s">
        <v>60</v>
      </c>
      <c r="C23" s="485"/>
      <c r="D23" s="486"/>
      <c r="E23" s="487"/>
      <c r="F23" s="488"/>
      <c r="G23" s="489"/>
      <c r="H23" s="59"/>
      <c r="I23" s="59"/>
      <c r="J23" s="60"/>
    </row>
    <row r="24" spans="2:12" ht="72" customHeight="1" x14ac:dyDescent="0.3">
      <c r="B24" s="484" t="s">
        <v>461</v>
      </c>
      <c r="C24" s="485"/>
      <c r="D24" s="486"/>
      <c r="E24" s="500"/>
      <c r="F24" s="500"/>
      <c r="G24" s="500"/>
      <c r="H24" s="500"/>
      <c r="I24" s="500"/>
      <c r="J24" s="501"/>
    </row>
    <row r="25" spans="2:12" ht="30" customHeight="1" x14ac:dyDescent="0.3">
      <c r="B25" s="163" t="s">
        <v>416</v>
      </c>
      <c r="C25" s="164"/>
      <c r="D25" s="164"/>
      <c r="E25" s="164"/>
      <c r="F25" s="195"/>
      <c r="G25" s="35"/>
      <c r="H25" s="35"/>
      <c r="I25" s="35"/>
      <c r="J25" s="42"/>
      <c r="L25" s="38" t="s">
        <v>253</v>
      </c>
    </row>
    <row r="26" spans="2:12" ht="39.75" customHeight="1" x14ac:dyDescent="0.3">
      <c r="B26" s="484" t="s">
        <v>462</v>
      </c>
      <c r="C26" s="485"/>
      <c r="D26" s="486"/>
      <c r="E26" s="487"/>
      <c r="F26" s="488"/>
      <c r="G26" s="489"/>
      <c r="H26" s="59"/>
      <c r="I26" s="59"/>
      <c r="J26" s="60"/>
    </row>
    <row r="27" spans="2:12" ht="70.5" customHeight="1" x14ac:dyDescent="0.3">
      <c r="B27" s="484" t="s">
        <v>453</v>
      </c>
      <c r="C27" s="485"/>
      <c r="D27" s="486"/>
      <c r="E27" s="500"/>
      <c r="F27" s="500"/>
      <c r="G27" s="500"/>
      <c r="H27" s="500"/>
      <c r="I27" s="500"/>
      <c r="J27" s="501"/>
    </row>
    <row r="28" spans="2:12" ht="29.25" customHeight="1" x14ac:dyDescent="0.3">
      <c r="B28" s="163" t="s">
        <v>61</v>
      </c>
      <c r="C28" s="164"/>
      <c r="D28" s="164"/>
      <c r="E28" s="164"/>
      <c r="F28" s="206"/>
      <c r="G28" s="35"/>
      <c r="H28" s="35"/>
      <c r="I28" s="35"/>
      <c r="J28" s="42"/>
    </row>
    <row r="29" spans="2:12" ht="46.5" customHeight="1" thickBot="1" x14ac:dyDescent="0.35">
      <c r="B29" s="479" t="s">
        <v>478</v>
      </c>
      <c r="C29" s="480"/>
      <c r="D29" s="481"/>
      <c r="E29" s="482"/>
      <c r="F29" s="482"/>
      <c r="G29" s="482"/>
      <c r="H29" s="482"/>
      <c r="I29" s="482"/>
      <c r="J29" s="483"/>
    </row>
    <row r="30" spans="2:12" ht="17.25" thickBot="1" x14ac:dyDescent="0.35"/>
    <row r="31" spans="2:12" ht="21.75" customHeight="1" thickBot="1" x14ac:dyDescent="0.35">
      <c r="B31" s="36" t="s">
        <v>62</v>
      </c>
      <c r="C31" s="57"/>
      <c r="D31" s="57"/>
      <c r="E31" s="32"/>
      <c r="F31" s="32"/>
      <c r="G31" s="32"/>
      <c r="H31" s="32"/>
      <c r="I31" s="32"/>
      <c r="J31" s="33"/>
      <c r="L31" s="38" t="s">
        <v>256</v>
      </c>
    </row>
    <row r="32" spans="2:12" ht="19.5" customHeight="1" x14ac:dyDescent="0.3">
      <c r="B32" s="41" t="s">
        <v>63</v>
      </c>
      <c r="C32" s="58"/>
      <c r="D32" s="58"/>
      <c r="E32" s="35"/>
      <c r="F32" s="35"/>
      <c r="G32" s="35"/>
      <c r="H32" s="35"/>
      <c r="I32" s="35"/>
      <c r="J32" s="42"/>
    </row>
    <row r="33" spans="2:12" ht="73.5" customHeight="1" x14ac:dyDescent="0.3">
      <c r="B33" s="535"/>
      <c r="C33" s="536"/>
      <c r="D33" s="536"/>
      <c r="E33" s="536"/>
      <c r="F33" s="536"/>
      <c r="G33" s="536"/>
      <c r="H33" s="536"/>
      <c r="I33" s="536"/>
      <c r="J33" s="537"/>
    </row>
    <row r="34" spans="2:12" ht="25.5" customHeight="1" thickBot="1" x14ac:dyDescent="0.35">
      <c r="B34" s="50" t="s">
        <v>64</v>
      </c>
      <c r="C34" s="51"/>
      <c r="D34" s="51"/>
      <c r="E34" s="51"/>
      <c r="F34" s="55"/>
      <c r="G34" s="52"/>
      <c r="H34" s="52"/>
      <c r="I34" s="52"/>
      <c r="J34" s="53"/>
    </row>
    <row r="35" spans="2:12" ht="17.25" thickBot="1" x14ac:dyDescent="0.35"/>
    <row r="36" spans="2:12" ht="27.75" customHeight="1" thickBot="1" x14ac:dyDescent="0.35">
      <c r="B36" s="36" t="s">
        <v>65</v>
      </c>
      <c r="C36" s="57"/>
      <c r="D36" s="57"/>
      <c r="E36" s="49"/>
      <c r="F36" s="49"/>
      <c r="G36" s="49"/>
      <c r="H36" s="49"/>
      <c r="I36" s="32"/>
      <c r="J36" s="33"/>
    </row>
    <row r="37" spans="2:12" ht="25.5" customHeight="1" x14ac:dyDescent="0.3">
      <c r="B37" s="41" t="s">
        <v>470</v>
      </c>
      <c r="C37" s="58"/>
      <c r="D37" s="58"/>
      <c r="E37" s="35"/>
      <c r="F37" s="35"/>
      <c r="G37" s="35"/>
      <c r="H37" s="35"/>
      <c r="I37" s="35"/>
      <c r="J37" s="42"/>
    </row>
    <row r="38" spans="2:12" ht="27.75" customHeight="1" x14ac:dyDescent="0.3">
      <c r="B38" s="508" t="s">
        <v>468</v>
      </c>
      <c r="C38" s="509"/>
      <c r="D38" s="509"/>
      <c r="E38" s="509"/>
      <c r="F38" s="510"/>
      <c r="G38" s="65"/>
      <c r="H38" s="201" t="s">
        <v>469</v>
      </c>
      <c r="I38" s="59"/>
      <c r="J38" s="60"/>
    </row>
    <row r="39" spans="2:12" ht="22.5" customHeight="1" x14ac:dyDescent="0.3">
      <c r="B39" s="41" t="s">
        <v>417</v>
      </c>
      <c r="C39" s="58"/>
      <c r="D39" s="58"/>
      <c r="E39" s="35"/>
      <c r="F39" s="35"/>
      <c r="G39" s="35"/>
      <c r="H39" s="35"/>
      <c r="I39" s="35"/>
      <c r="J39" s="42"/>
    </row>
    <row r="40" spans="2:12" ht="34.5" customHeight="1" x14ac:dyDescent="0.3">
      <c r="B40" s="493" t="s">
        <v>418</v>
      </c>
      <c r="C40" s="494"/>
      <c r="D40" s="495"/>
      <c r="E40" s="518"/>
      <c r="F40" s="519"/>
      <c r="G40" s="519"/>
      <c r="H40" s="519"/>
      <c r="I40" s="519"/>
      <c r="J40" s="520"/>
      <c r="L40" s="38" t="s">
        <v>257</v>
      </c>
    </row>
    <row r="41" spans="2:12" ht="34.5" customHeight="1" x14ac:dyDescent="0.3">
      <c r="B41" s="493" t="s">
        <v>419</v>
      </c>
      <c r="C41" s="494"/>
      <c r="D41" s="495"/>
      <c r="E41" s="499"/>
      <c r="F41" s="517"/>
      <c r="G41" s="39" t="s">
        <v>420</v>
      </c>
      <c r="H41" s="521"/>
      <c r="I41" s="522"/>
      <c r="J41" s="523"/>
      <c r="L41" s="38" t="s">
        <v>556</v>
      </c>
    </row>
    <row r="42" spans="2:12" ht="35.25" customHeight="1" x14ac:dyDescent="0.3">
      <c r="B42" s="493" t="s">
        <v>421</v>
      </c>
      <c r="C42" s="494"/>
      <c r="D42" s="495"/>
      <c r="E42" s="61" t="s">
        <v>422</v>
      </c>
      <c r="F42" s="62" t="s">
        <v>57</v>
      </c>
      <c r="G42" s="62" t="s">
        <v>423</v>
      </c>
      <c r="H42" s="63" t="s">
        <v>424</v>
      </c>
      <c r="I42" s="59"/>
      <c r="J42" s="60"/>
      <c r="L42" s="38" t="s">
        <v>258</v>
      </c>
    </row>
    <row r="43" spans="2:12" ht="125.25" customHeight="1" x14ac:dyDescent="0.3">
      <c r="B43" s="493" t="s">
        <v>425</v>
      </c>
      <c r="C43" s="494"/>
      <c r="D43" s="495"/>
      <c r="E43" s="499"/>
      <c r="F43" s="500"/>
      <c r="G43" s="500"/>
      <c r="H43" s="500"/>
      <c r="I43" s="500"/>
      <c r="J43" s="516"/>
      <c r="L43" s="38" t="s">
        <v>258</v>
      </c>
    </row>
    <row r="44" spans="2:12" ht="34.5" customHeight="1" x14ac:dyDescent="0.3">
      <c r="B44" s="493" t="s">
        <v>426</v>
      </c>
      <c r="C44" s="494"/>
      <c r="D44" s="495"/>
      <c r="E44" s="490"/>
      <c r="F44" s="491"/>
      <c r="G44" s="491"/>
      <c r="H44" s="491"/>
      <c r="I44" s="491"/>
      <c r="J44" s="492"/>
    </row>
    <row r="45" spans="2:12" ht="113.25" customHeight="1" x14ac:dyDescent="0.3">
      <c r="B45" s="493" t="s">
        <v>66</v>
      </c>
      <c r="C45" s="494"/>
      <c r="D45" s="495"/>
      <c r="E45" s="490"/>
      <c r="F45" s="491"/>
      <c r="G45" s="491"/>
      <c r="H45" s="491"/>
      <c r="I45" s="491"/>
      <c r="J45" s="492"/>
    </row>
    <row r="46" spans="2:12" ht="34.5" customHeight="1" x14ac:dyDescent="0.3">
      <c r="B46" s="493" t="s">
        <v>427</v>
      </c>
      <c r="C46" s="494"/>
      <c r="D46" s="495"/>
      <c r="E46" s="499"/>
      <c r="F46" s="517"/>
      <c r="G46" s="39" t="s">
        <v>428</v>
      </c>
      <c r="H46" s="167"/>
      <c r="I46" s="64"/>
      <c r="J46" s="60"/>
      <c r="L46" s="38" t="s">
        <v>557</v>
      </c>
    </row>
    <row r="47" spans="2:12" ht="22.5" customHeight="1" x14ac:dyDescent="0.3">
      <c r="B47" s="41" t="s">
        <v>457</v>
      </c>
      <c r="C47" s="58"/>
      <c r="D47" s="58"/>
      <c r="E47" s="35"/>
      <c r="F47" s="35"/>
      <c r="G47" s="35"/>
      <c r="H47" s="35"/>
      <c r="I47" s="35"/>
      <c r="J47" s="42"/>
    </row>
    <row r="48" spans="2:12" ht="41.25" customHeight="1" x14ac:dyDescent="0.3">
      <c r="B48" s="493" t="s">
        <v>459</v>
      </c>
      <c r="C48" s="495"/>
      <c r="D48" s="513">
        <f>G9</f>
        <v>0</v>
      </c>
      <c r="E48" s="514"/>
      <c r="F48" s="515"/>
      <c r="G48" s="512" t="s">
        <v>458</v>
      </c>
      <c r="H48" s="494"/>
      <c r="I48" s="495"/>
      <c r="J48" s="197"/>
    </row>
    <row r="49" spans="2:12" ht="65.25" customHeight="1" x14ac:dyDescent="0.3">
      <c r="B49" s="493" t="s">
        <v>460</v>
      </c>
      <c r="C49" s="494"/>
      <c r="D49" s="495"/>
      <c r="E49" s="499"/>
      <c r="F49" s="500"/>
      <c r="G49" s="500"/>
      <c r="H49" s="500"/>
      <c r="I49" s="500"/>
      <c r="J49" s="501"/>
    </row>
    <row r="50" spans="2:12" ht="22.5" customHeight="1" x14ac:dyDescent="0.3">
      <c r="B50" s="41" t="s">
        <v>429</v>
      </c>
      <c r="C50" s="58"/>
      <c r="D50" s="58"/>
      <c r="E50" s="35"/>
      <c r="F50" s="35"/>
      <c r="G50" s="35"/>
      <c r="H50" s="35"/>
      <c r="I50" s="35"/>
      <c r="J50" s="42"/>
      <c r="L50" s="38" t="s">
        <v>259</v>
      </c>
    </row>
    <row r="51" spans="2:12" ht="50.25" customHeight="1" x14ac:dyDescent="0.3">
      <c r="B51" s="465" t="s">
        <v>477</v>
      </c>
      <c r="C51" s="466"/>
      <c r="D51" s="466"/>
      <c r="E51" s="466"/>
      <c r="F51" s="466"/>
      <c r="G51" s="466"/>
      <c r="H51" s="466"/>
      <c r="I51" s="466"/>
      <c r="J51" s="467"/>
    </row>
    <row r="52" spans="2:12" ht="22.5" customHeight="1" x14ac:dyDescent="0.3">
      <c r="B52" s="26" t="s">
        <v>430</v>
      </c>
      <c r="C52" s="165" t="s">
        <v>431</v>
      </c>
      <c r="D52" s="530" t="s">
        <v>69</v>
      </c>
      <c r="E52" s="531"/>
      <c r="F52" s="530" t="s">
        <v>432</v>
      </c>
      <c r="G52" s="532"/>
      <c r="H52" s="531"/>
      <c r="I52" s="25" t="s">
        <v>433</v>
      </c>
      <c r="J52" s="43" t="s">
        <v>434</v>
      </c>
    </row>
    <row r="53" spans="2:12" ht="22.5" customHeight="1" x14ac:dyDescent="0.3">
      <c r="B53" s="27"/>
      <c r="C53" s="166"/>
      <c r="D53" s="505"/>
      <c r="E53" s="506"/>
      <c r="F53" s="505"/>
      <c r="G53" s="507"/>
      <c r="H53" s="506"/>
      <c r="I53" s="28"/>
      <c r="J53" s="44"/>
    </row>
    <row r="54" spans="2:12" ht="22.5" customHeight="1" x14ac:dyDescent="0.3">
      <c r="B54" s="27"/>
      <c r="C54" s="166"/>
      <c r="D54" s="505"/>
      <c r="E54" s="506"/>
      <c r="F54" s="505"/>
      <c r="G54" s="507"/>
      <c r="H54" s="506"/>
      <c r="I54" s="28"/>
      <c r="J54" s="44"/>
    </row>
    <row r="55" spans="2:12" ht="22.5" customHeight="1" x14ac:dyDescent="0.3">
      <c r="B55" s="27"/>
      <c r="C55" s="166"/>
      <c r="D55" s="505"/>
      <c r="E55" s="506"/>
      <c r="F55" s="505"/>
      <c r="G55" s="507"/>
      <c r="H55" s="506"/>
      <c r="I55" s="28"/>
      <c r="J55" s="44"/>
    </row>
    <row r="56" spans="2:12" ht="22.5" customHeight="1" x14ac:dyDescent="0.3">
      <c r="B56" s="27"/>
      <c r="C56" s="166"/>
      <c r="D56" s="505"/>
      <c r="E56" s="506"/>
      <c r="F56" s="505"/>
      <c r="G56" s="507"/>
      <c r="H56" s="506"/>
      <c r="I56" s="28"/>
      <c r="J56" s="44"/>
    </row>
    <row r="57" spans="2:12" ht="22.5" customHeight="1" x14ac:dyDescent="0.3">
      <c r="B57" s="27"/>
      <c r="C57" s="166"/>
      <c r="D57" s="505"/>
      <c r="E57" s="506"/>
      <c r="F57" s="505"/>
      <c r="G57" s="507"/>
      <c r="H57" s="506"/>
      <c r="I57" s="28"/>
      <c r="J57" s="44"/>
    </row>
    <row r="58" spans="2:12" ht="22.5" customHeight="1" x14ac:dyDescent="0.3">
      <c r="B58" s="27"/>
      <c r="C58" s="166"/>
      <c r="D58" s="505"/>
      <c r="E58" s="506"/>
      <c r="F58" s="505"/>
      <c r="G58" s="507"/>
      <c r="H58" s="506"/>
      <c r="I58" s="28"/>
      <c r="J58" s="44"/>
    </row>
    <row r="59" spans="2:12" ht="22.5" customHeight="1" x14ac:dyDescent="0.3">
      <c r="B59" s="27"/>
      <c r="C59" s="166"/>
      <c r="D59" s="505"/>
      <c r="E59" s="506"/>
      <c r="F59" s="505"/>
      <c r="G59" s="507"/>
      <c r="H59" s="506"/>
      <c r="I59" s="28"/>
      <c r="J59" s="44"/>
    </row>
    <row r="60" spans="2:12" ht="22.5" customHeight="1" x14ac:dyDescent="0.3">
      <c r="B60" s="27"/>
      <c r="C60" s="166"/>
      <c r="D60" s="505"/>
      <c r="E60" s="506"/>
      <c r="F60" s="505"/>
      <c r="G60" s="507"/>
      <c r="H60" s="506"/>
      <c r="I60" s="28"/>
      <c r="J60" s="44"/>
    </row>
    <row r="61" spans="2:12" ht="22.5" customHeight="1" x14ac:dyDescent="0.3">
      <c r="B61" s="27"/>
      <c r="C61" s="166"/>
      <c r="D61" s="505"/>
      <c r="E61" s="506"/>
      <c r="F61" s="505"/>
      <c r="G61" s="507"/>
      <c r="H61" s="506"/>
      <c r="I61" s="28"/>
      <c r="J61" s="44"/>
    </row>
    <row r="62" spans="2:12" ht="22.5" customHeight="1" x14ac:dyDescent="0.3">
      <c r="B62" s="27"/>
      <c r="C62" s="166"/>
      <c r="D62" s="505"/>
      <c r="E62" s="506"/>
      <c r="F62" s="505"/>
      <c r="G62" s="507"/>
      <c r="H62" s="506"/>
      <c r="I62" s="28"/>
      <c r="J62" s="44"/>
    </row>
    <row r="63" spans="2:12" ht="22.5" customHeight="1" x14ac:dyDescent="0.3">
      <c r="B63" s="27"/>
      <c r="C63" s="166"/>
      <c r="D63" s="505"/>
      <c r="E63" s="506"/>
      <c r="F63" s="505"/>
      <c r="G63" s="507"/>
      <c r="H63" s="506"/>
      <c r="I63" s="28"/>
      <c r="J63" s="44"/>
    </row>
    <row r="64" spans="2:12" ht="22.5" customHeight="1" x14ac:dyDescent="0.3">
      <c r="B64" s="41" t="s">
        <v>435</v>
      </c>
      <c r="C64" s="58"/>
      <c r="D64" s="58"/>
      <c r="E64" s="35"/>
      <c r="F64" s="35"/>
      <c r="G64" s="35"/>
      <c r="H64" s="35"/>
      <c r="I64" s="35"/>
      <c r="J64" s="42"/>
    </row>
    <row r="65" spans="2:12" ht="27.75" customHeight="1" x14ac:dyDescent="0.3">
      <c r="B65" s="508" t="s">
        <v>71</v>
      </c>
      <c r="C65" s="509"/>
      <c r="D65" s="509"/>
      <c r="E65" s="509"/>
      <c r="F65" s="510"/>
      <c r="G65" s="65"/>
      <c r="H65" s="66"/>
      <c r="I65" s="67"/>
      <c r="J65" s="68"/>
      <c r="L65" s="38" t="s">
        <v>260</v>
      </c>
    </row>
    <row r="66" spans="2:12" ht="27.75" customHeight="1" x14ac:dyDescent="0.3">
      <c r="B66" s="508" t="s">
        <v>436</v>
      </c>
      <c r="C66" s="509"/>
      <c r="D66" s="509"/>
      <c r="E66" s="509"/>
      <c r="F66" s="510"/>
      <c r="G66" s="65"/>
      <c r="H66" s="66"/>
      <c r="I66" s="67"/>
      <c r="J66" s="68"/>
      <c r="L66" s="38" t="s">
        <v>261</v>
      </c>
    </row>
    <row r="67" spans="2:12" ht="66" customHeight="1" x14ac:dyDescent="0.3">
      <c r="B67" s="496" t="s">
        <v>437</v>
      </c>
      <c r="C67" s="497"/>
      <c r="D67" s="498"/>
      <c r="E67" s="499"/>
      <c r="F67" s="500"/>
      <c r="G67" s="500"/>
      <c r="H67" s="500"/>
      <c r="I67" s="500"/>
      <c r="J67" s="501"/>
    </row>
    <row r="68" spans="2:12" ht="34.5" customHeight="1" x14ac:dyDescent="0.3">
      <c r="B68" s="484" t="s">
        <v>75</v>
      </c>
      <c r="C68" s="485"/>
      <c r="D68" s="485"/>
      <c r="E68" s="485"/>
      <c r="F68" s="486"/>
      <c r="G68" s="65"/>
      <c r="H68" s="66"/>
      <c r="I68" s="67"/>
      <c r="J68" s="68"/>
      <c r="L68" s="38" t="s">
        <v>558</v>
      </c>
    </row>
    <row r="69" spans="2:12" ht="54" customHeight="1" x14ac:dyDescent="0.3">
      <c r="B69" s="496" t="s">
        <v>438</v>
      </c>
      <c r="C69" s="497"/>
      <c r="D69" s="498"/>
      <c r="E69" s="490"/>
      <c r="F69" s="491"/>
      <c r="G69" s="491"/>
      <c r="H69" s="491"/>
      <c r="I69" s="491"/>
      <c r="J69" s="492"/>
    </row>
    <row r="70" spans="2:12" ht="54" customHeight="1" x14ac:dyDescent="0.3">
      <c r="B70" s="496" t="s">
        <v>439</v>
      </c>
      <c r="C70" s="497"/>
      <c r="D70" s="498"/>
      <c r="E70" s="499"/>
      <c r="F70" s="500"/>
      <c r="G70" s="500"/>
      <c r="H70" s="500"/>
      <c r="I70" s="500"/>
      <c r="J70" s="501"/>
      <c r="L70" s="38" t="s">
        <v>273</v>
      </c>
    </row>
    <row r="71" spans="2:12" ht="25.5" customHeight="1" thickBot="1" x14ac:dyDescent="0.35">
      <c r="B71" s="47" t="s">
        <v>72</v>
      </c>
      <c r="C71" s="48"/>
      <c r="D71" s="48"/>
      <c r="E71" s="48"/>
      <c r="F71" s="54"/>
      <c r="G71" s="29"/>
      <c r="H71" s="29"/>
      <c r="I71" s="29"/>
      <c r="J71" s="30"/>
    </row>
    <row r="72" spans="2:12" ht="22.5" customHeight="1" thickBot="1" x14ac:dyDescent="0.35">
      <c r="I72" s="40"/>
      <c r="J72" s="40"/>
    </row>
    <row r="73" spans="2:12" ht="22.5" customHeight="1" thickBot="1" x14ac:dyDescent="0.35">
      <c r="B73" s="36" t="s">
        <v>440</v>
      </c>
      <c r="C73" s="57"/>
      <c r="D73" s="57"/>
      <c r="E73" s="49"/>
      <c r="F73" s="49"/>
      <c r="G73" s="49"/>
      <c r="H73" s="49"/>
      <c r="I73" s="32"/>
      <c r="J73" s="33"/>
      <c r="L73" s="38" t="s">
        <v>274</v>
      </c>
    </row>
    <row r="74" spans="2:12" ht="22.5" customHeight="1" x14ac:dyDescent="0.3">
      <c r="B74" s="41" t="s">
        <v>441</v>
      </c>
      <c r="C74" s="58"/>
      <c r="D74" s="58"/>
      <c r="E74" s="35"/>
      <c r="F74" s="35"/>
      <c r="G74" s="35"/>
      <c r="H74" s="35"/>
      <c r="I74" s="35"/>
      <c r="J74" s="42"/>
      <c r="L74" s="38" t="s">
        <v>275</v>
      </c>
    </row>
    <row r="75" spans="2:12" ht="79.5" customHeight="1" x14ac:dyDescent="0.3">
      <c r="B75" s="502"/>
      <c r="C75" s="503"/>
      <c r="D75" s="503"/>
      <c r="E75" s="503"/>
      <c r="F75" s="503"/>
      <c r="G75" s="503"/>
      <c r="H75" s="503"/>
      <c r="I75" s="503"/>
      <c r="J75" s="504"/>
    </row>
    <row r="76" spans="2:12" ht="22.5" customHeight="1" x14ac:dyDescent="0.3">
      <c r="B76" s="41" t="s">
        <v>442</v>
      </c>
      <c r="C76" s="58"/>
      <c r="D76" s="58"/>
      <c r="E76" s="35"/>
      <c r="F76" s="35"/>
      <c r="G76" s="35"/>
      <c r="H76" s="35"/>
      <c r="I76" s="35"/>
      <c r="J76" s="42"/>
    </row>
    <row r="77" spans="2:12" ht="36.75" customHeight="1" x14ac:dyDescent="0.3">
      <c r="B77" s="493" t="s">
        <v>443</v>
      </c>
      <c r="C77" s="494"/>
      <c r="D77" s="495"/>
      <c r="E77" s="518"/>
      <c r="F77" s="519"/>
      <c r="G77" s="519"/>
      <c r="H77" s="519"/>
      <c r="I77" s="519"/>
      <c r="J77" s="520"/>
    </row>
    <row r="78" spans="2:12" ht="30.75" customHeight="1" x14ac:dyDescent="0.3">
      <c r="B78" s="493" t="s">
        <v>444</v>
      </c>
      <c r="C78" s="494"/>
      <c r="D78" s="495"/>
      <c r="E78" s="61" t="s">
        <v>422</v>
      </c>
      <c r="F78" s="62" t="s">
        <v>445</v>
      </c>
      <c r="G78" s="62" t="s">
        <v>58</v>
      </c>
      <c r="H78" s="62" t="s">
        <v>446</v>
      </c>
      <c r="I78" s="240" t="s">
        <v>562</v>
      </c>
      <c r="J78" s="60"/>
      <c r="L78" s="38" t="s">
        <v>559</v>
      </c>
    </row>
    <row r="79" spans="2:12" ht="86.25" customHeight="1" x14ac:dyDescent="0.3">
      <c r="B79" s="493" t="s">
        <v>425</v>
      </c>
      <c r="C79" s="494"/>
      <c r="D79" s="495"/>
      <c r="E79" s="499"/>
      <c r="F79" s="500"/>
      <c r="G79" s="500"/>
      <c r="H79" s="500"/>
      <c r="I79" s="500"/>
      <c r="J79" s="516"/>
    </row>
    <row r="80" spans="2:12" ht="77.25" customHeight="1" x14ac:dyDescent="0.3">
      <c r="B80" s="493" t="s">
        <v>262</v>
      </c>
      <c r="C80" s="494"/>
      <c r="D80" s="495"/>
      <c r="E80" s="499"/>
      <c r="F80" s="500"/>
      <c r="G80" s="500"/>
      <c r="H80" s="500"/>
      <c r="I80" s="500"/>
      <c r="J80" s="516"/>
      <c r="L80" s="38" t="s">
        <v>560</v>
      </c>
    </row>
    <row r="81" spans="2:12" ht="22.5" customHeight="1" x14ac:dyDescent="0.3">
      <c r="B81" s="41" t="s">
        <v>447</v>
      </c>
      <c r="C81" s="58"/>
      <c r="D81" s="58"/>
      <c r="E81" s="35"/>
      <c r="F81" s="35"/>
      <c r="G81" s="35"/>
      <c r="H81" s="35"/>
      <c r="I81" s="35"/>
      <c r="J81" s="42"/>
      <c r="L81" s="38" t="s">
        <v>561</v>
      </c>
    </row>
    <row r="82" spans="2:12" ht="31.5" customHeight="1" outlineLevel="1" x14ac:dyDescent="0.3">
      <c r="B82" s="493" t="s">
        <v>426</v>
      </c>
      <c r="C82" s="494"/>
      <c r="D82" s="495"/>
      <c r="E82" s="490"/>
      <c r="F82" s="491"/>
      <c r="G82" s="491"/>
      <c r="H82" s="491"/>
      <c r="I82" s="491"/>
      <c r="J82" s="492"/>
    </row>
    <row r="83" spans="2:12" ht="101.25" customHeight="1" outlineLevel="1" x14ac:dyDescent="0.3">
      <c r="B83" s="493" t="s">
        <v>448</v>
      </c>
      <c r="C83" s="494"/>
      <c r="D83" s="495"/>
      <c r="E83" s="490"/>
      <c r="F83" s="491"/>
      <c r="G83" s="491"/>
      <c r="H83" s="491"/>
      <c r="I83" s="491"/>
      <c r="J83" s="492"/>
    </row>
    <row r="84" spans="2:12" ht="31.5" customHeight="1" outlineLevel="1" x14ac:dyDescent="0.3">
      <c r="B84" s="493" t="s">
        <v>428</v>
      </c>
      <c r="C84" s="494"/>
      <c r="D84" s="495"/>
      <c r="E84" s="69"/>
      <c r="F84" s="64"/>
      <c r="G84" s="70"/>
      <c r="H84" s="70"/>
      <c r="I84" s="70"/>
      <c r="J84" s="71"/>
    </row>
    <row r="85" spans="2:12" ht="22.5" customHeight="1" outlineLevel="1" x14ac:dyDescent="0.3">
      <c r="B85" s="41" t="s">
        <v>429</v>
      </c>
      <c r="C85" s="58"/>
      <c r="D85" s="58"/>
      <c r="E85" s="35"/>
      <c r="F85" s="35"/>
      <c r="G85" s="35"/>
      <c r="H85" s="35"/>
      <c r="I85" s="35"/>
      <c r="J85" s="42"/>
    </row>
    <row r="86" spans="2:12" ht="51" customHeight="1" outlineLevel="1" x14ac:dyDescent="0.3">
      <c r="B86" s="465" t="s">
        <v>477</v>
      </c>
      <c r="C86" s="466"/>
      <c r="D86" s="466"/>
      <c r="E86" s="466"/>
      <c r="F86" s="466"/>
      <c r="G86" s="466"/>
      <c r="H86" s="466"/>
      <c r="I86" s="466"/>
      <c r="J86" s="467"/>
    </row>
    <row r="87" spans="2:12" ht="27" customHeight="1" outlineLevel="1" x14ac:dyDescent="0.3">
      <c r="B87" s="26" t="s">
        <v>67</v>
      </c>
      <c r="C87" s="165" t="s">
        <v>68</v>
      </c>
      <c r="D87" s="530" t="s">
        <v>69</v>
      </c>
      <c r="E87" s="531"/>
      <c r="F87" s="532" t="s">
        <v>432</v>
      </c>
      <c r="G87" s="532"/>
      <c r="H87" s="531"/>
      <c r="I87" s="25" t="s">
        <v>433</v>
      </c>
      <c r="J87" s="43" t="s">
        <v>434</v>
      </c>
    </row>
    <row r="88" spans="2:12" ht="27" customHeight="1" outlineLevel="1" x14ac:dyDescent="0.3">
      <c r="B88" s="27"/>
      <c r="C88" s="166"/>
      <c r="D88" s="505"/>
      <c r="E88" s="506"/>
      <c r="F88" s="505"/>
      <c r="G88" s="507"/>
      <c r="H88" s="506"/>
      <c r="I88" s="28"/>
      <c r="J88" s="44"/>
    </row>
    <row r="89" spans="2:12" ht="27" customHeight="1" outlineLevel="1" x14ac:dyDescent="0.3">
      <c r="B89" s="27"/>
      <c r="C89" s="166"/>
      <c r="D89" s="505"/>
      <c r="E89" s="506"/>
      <c r="F89" s="505"/>
      <c r="G89" s="507"/>
      <c r="H89" s="506"/>
      <c r="I89" s="28"/>
      <c r="J89" s="44"/>
    </row>
    <row r="90" spans="2:12" ht="27" customHeight="1" outlineLevel="1" x14ac:dyDescent="0.3">
      <c r="B90" s="27"/>
      <c r="C90" s="166"/>
      <c r="D90" s="505"/>
      <c r="E90" s="506"/>
      <c r="F90" s="505"/>
      <c r="G90" s="507"/>
      <c r="H90" s="506"/>
      <c r="I90" s="28"/>
      <c r="J90" s="44"/>
    </row>
    <row r="91" spans="2:12" ht="22.5" customHeight="1" x14ac:dyDescent="0.3">
      <c r="B91" s="41" t="s">
        <v>435</v>
      </c>
      <c r="C91" s="58"/>
      <c r="D91" s="58"/>
      <c r="E91" s="35"/>
      <c r="F91" s="35"/>
      <c r="G91" s="35"/>
      <c r="H91" s="35"/>
      <c r="I91" s="35"/>
      <c r="J91" s="42"/>
    </row>
    <row r="92" spans="2:12" ht="33" customHeight="1" x14ac:dyDescent="0.3">
      <c r="B92" s="508" t="s">
        <v>449</v>
      </c>
      <c r="C92" s="509"/>
      <c r="D92" s="509"/>
      <c r="E92" s="509"/>
      <c r="F92" s="510"/>
      <c r="G92" s="65"/>
      <c r="H92" s="66"/>
      <c r="I92" s="67"/>
      <c r="J92" s="68"/>
      <c r="L92" s="38" t="s">
        <v>563</v>
      </c>
    </row>
    <row r="93" spans="2:12" ht="33" customHeight="1" x14ac:dyDescent="0.3">
      <c r="B93" s="508" t="s">
        <v>436</v>
      </c>
      <c r="C93" s="509"/>
      <c r="D93" s="509"/>
      <c r="E93" s="509"/>
      <c r="F93" s="510"/>
      <c r="G93" s="65"/>
      <c r="H93" s="66"/>
      <c r="I93" s="67"/>
      <c r="J93" s="68"/>
      <c r="L93" s="38" t="s">
        <v>261</v>
      </c>
    </row>
    <row r="94" spans="2:12" ht="51" customHeight="1" x14ac:dyDescent="0.3">
      <c r="B94" s="496" t="s">
        <v>74</v>
      </c>
      <c r="C94" s="497"/>
      <c r="D94" s="498"/>
      <c r="E94" s="499"/>
      <c r="F94" s="500"/>
      <c r="G94" s="500"/>
      <c r="H94" s="500"/>
      <c r="I94" s="500"/>
      <c r="J94" s="501"/>
    </row>
    <row r="95" spans="2:12" ht="42" customHeight="1" x14ac:dyDescent="0.3">
      <c r="B95" s="484" t="s">
        <v>450</v>
      </c>
      <c r="C95" s="485"/>
      <c r="D95" s="485"/>
      <c r="E95" s="485"/>
      <c r="F95" s="486"/>
      <c r="G95" s="65"/>
      <c r="H95" s="66"/>
      <c r="I95" s="67"/>
      <c r="J95" s="68"/>
      <c r="L95" s="38" t="s">
        <v>564</v>
      </c>
    </row>
    <row r="96" spans="2:12" ht="51" customHeight="1" x14ac:dyDescent="0.3">
      <c r="B96" s="496" t="s">
        <v>438</v>
      </c>
      <c r="C96" s="497"/>
      <c r="D96" s="498"/>
      <c r="E96" s="490"/>
      <c r="F96" s="491"/>
      <c r="G96" s="491"/>
      <c r="H96" s="491"/>
      <c r="I96" s="491"/>
      <c r="J96" s="492"/>
    </row>
    <row r="97" spans="2:12" ht="51" customHeight="1" x14ac:dyDescent="0.3">
      <c r="B97" s="496" t="s">
        <v>439</v>
      </c>
      <c r="C97" s="497"/>
      <c r="D97" s="498"/>
      <c r="E97" s="499"/>
      <c r="F97" s="500"/>
      <c r="G97" s="500"/>
      <c r="H97" s="500"/>
      <c r="I97" s="500"/>
      <c r="J97" s="501"/>
      <c r="L97" s="38" t="s">
        <v>273</v>
      </c>
    </row>
    <row r="98" spans="2:12" ht="27.75" customHeight="1" thickBot="1" x14ac:dyDescent="0.35">
      <c r="B98" s="47" t="s">
        <v>451</v>
      </c>
      <c r="C98" s="48"/>
      <c r="D98" s="48"/>
      <c r="E98" s="48"/>
      <c r="F98" s="54"/>
      <c r="G98" s="29"/>
      <c r="H98" s="29"/>
      <c r="I98" s="29"/>
      <c r="J98" s="30"/>
    </row>
  </sheetData>
  <dataConsolidate/>
  <mergeCells count="119">
    <mergeCell ref="C2:D2"/>
    <mergeCell ref="C3:D3"/>
    <mergeCell ref="B33:J33"/>
    <mergeCell ref="B42:D42"/>
    <mergeCell ref="B24:D24"/>
    <mergeCell ref="B20:D20"/>
    <mergeCell ref="E24:J24"/>
    <mergeCell ref="B27:D27"/>
    <mergeCell ref="E27:J27"/>
    <mergeCell ref="B23:D23"/>
    <mergeCell ref="E23:G23"/>
    <mergeCell ref="B15:C15"/>
    <mergeCell ref="B38:F38"/>
    <mergeCell ref="B11:D11"/>
    <mergeCell ref="E11:F11"/>
    <mergeCell ref="D54:E54"/>
    <mergeCell ref="F54:H54"/>
    <mergeCell ref="D55:E55"/>
    <mergeCell ref="F55:H55"/>
    <mergeCell ref="D56:E56"/>
    <mergeCell ref="F56:H56"/>
    <mergeCell ref="D52:E52"/>
    <mergeCell ref="F52:H52"/>
    <mergeCell ref="D53:E53"/>
    <mergeCell ref="F53:H53"/>
    <mergeCell ref="E67:J67"/>
    <mergeCell ref="D60:E60"/>
    <mergeCell ref="F60:H60"/>
    <mergeCell ref="D61:E61"/>
    <mergeCell ref="F61:H61"/>
    <mergeCell ref="D62:E62"/>
    <mergeCell ref="F62:H62"/>
    <mergeCell ref="D57:E57"/>
    <mergeCell ref="F57:H57"/>
    <mergeCell ref="D58:E58"/>
    <mergeCell ref="F58:H58"/>
    <mergeCell ref="D59:E59"/>
    <mergeCell ref="F59:H59"/>
    <mergeCell ref="D87:E87"/>
    <mergeCell ref="F87:H87"/>
    <mergeCell ref="B77:D77"/>
    <mergeCell ref="E77:J77"/>
    <mergeCell ref="B78:D78"/>
    <mergeCell ref="B79:D79"/>
    <mergeCell ref="E79:J79"/>
    <mergeCell ref="B80:D80"/>
    <mergeCell ref="E80:J80"/>
    <mergeCell ref="B97:D97"/>
    <mergeCell ref="E97:J97"/>
    <mergeCell ref="B8:C8"/>
    <mergeCell ref="B9:C9"/>
    <mergeCell ref="D8:F8"/>
    <mergeCell ref="D9:F9"/>
    <mergeCell ref="B13:C13"/>
    <mergeCell ref="B14:C14"/>
    <mergeCell ref="B92:F92"/>
    <mergeCell ref="B93:F93"/>
    <mergeCell ref="B94:D94"/>
    <mergeCell ref="E94:J94"/>
    <mergeCell ref="B95:F95"/>
    <mergeCell ref="B96:D96"/>
    <mergeCell ref="E96:J96"/>
    <mergeCell ref="D88:E88"/>
    <mergeCell ref="F88:H88"/>
    <mergeCell ref="D89:E89"/>
    <mergeCell ref="F89:H89"/>
    <mergeCell ref="D90:E90"/>
    <mergeCell ref="F90:H90"/>
    <mergeCell ref="B82:D82"/>
    <mergeCell ref="E82:J82"/>
    <mergeCell ref="B83:D83"/>
    <mergeCell ref="A1:J1"/>
    <mergeCell ref="G48:I48"/>
    <mergeCell ref="E49:J49"/>
    <mergeCell ref="B48:C48"/>
    <mergeCell ref="D48:F48"/>
    <mergeCell ref="B19:D19"/>
    <mergeCell ref="E20:J20"/>
    <mergeCell ref="B21:D21"/>
    <mergeCell ref="E21:G21"/>
    <mergeCell ref="I21:J21"/>
    <mergeCell ref="B49:D49"/>
    <mergeCell ref="B46:D46"/>
    <mergeCell ref="E46:F46"/>
    <mergeCell ref="B43:D43"/>
    <mergeCell ref="E43:J43"/>
    <mergeCell ref="B44:D44"/>
    <mergeCell ref="E44:J44"/>
    <mergeCell ref="B45:D45"/>
    <mergeCell ref="E45:J45"/>
    <mergeCell ref="B40:D40"/>
    <mergeCell ref="E40:J40"/>
    <mergeCell ref="B41:D41"/>
    <mergeCell ref="E41:F41"/>
    <mergeCell ref="H41:J41"/>
    <mergeCell ref="B51:J51"/>
    <mergeCell ref="B86:J86"/>
    <mergeCell ref="B10:D10"/>
    <mergeCell ref="E10:J10"/>
    <mergeCell ref="D13:G13"/>
    <mergeCell ref="D14:G14"/>
    <mergeCell ref="D15:G15"/>
    <mergeCell ref="B29:D29"/>
    <mergeCell ref="E29:J29"/>
    <mergeCell ref="B26:D26"/>
    <mergeCell ref="E26:G26"/>
    <mergeCell ref="E83:J83"/>
    <mergeCell ref="B84:D84"/>
    <mergeCell ref="B68:F68"/>
    <mergeCell ref="B69:D69"/>
    <mergeCell ref="E69:J69"/>
    <mergeCell ref="B70:D70"/>
    <mergeCell ref="E70:J70"/>
    <mergeCell ref="B75:J75"/>
    <mergeCell ref="D63:E63"/>
    <mergeCell ref="F63:H63"/>
    <mergeCell ref="B65:F65"/>
    <mergeCell ref="B66:F66"/>
    <mergeCell ref="B67:D67"/>
  </mergeCells>
  <phoneticPr fontId="1" type="noConversion"/>
  <dataValidations disablePrompts="1" count="8">
    <dataValidation type="list" allowBlank="1" showInputMessage="1" showErrorMessage="1" sqref="H41:J41">
      <formula1>"기중일자 결론,연중 고르게"</formula1>
    </dataValidation>
    <dataValidation type="list" allowBlank="1" showInputMessage="1" showErrorMessage="1" sqref="I53:I63 I65:I66 I68 I88:I90 I92:I93 I95">
      <formula1>"예외사항 없음,예외사항 발견"</formula1>
    </dataValidation>
    <dataValidation type="list" allowBlank="1" showInputMessage="1" showErrorMessage="1" sqref="J14:J15">
      <formula1>"낮음,높음,유의적위험"</formula1>
    </dataValidation>
    <dataValidation type="list" allowBlank="1" showInputMessage="1" showErrorMessage="1" sqref="G38 J95 J53:J63 J65:J66 G65:G66 G68 J68 J88:J90 J92:J93 G92:G93 G95 J48 F22 F25">
      <formula1>"Yes,No"</formula1>
    </dataValidation>
    <dataValidation type="list" allowBlank="1" showInputMessage="1" showErrorMessage="1" sqref="H9">
      <formula1>"자동통제,IT의존수동통제,수동예방통제,수동적발통제"</formula1>
    </dataValidation>
    <dataValidation type="list" allowBlank="1" showInputMessage="1" showErrorMessage="1" sqref="F98 F71 F28">
      <formula1>"효과적,비효과적"</formula1>
    </dataValidation>
    <dataValidation type="list" allowBlank="1" showInputMessage="1" showErrorMessage="1" sqref="I9">
      <formula1>"multiple times per day,daily,weekly,monthly,quarterly,yearly"</formula1>
    </dataValidation>
    <dataValidation type="list" allowBlank="1" showInputMessage="1" showErrorMessage="1" sqref="F34">
      <formula1>"낮음,중간,높음"</formula1>
    </dataValidation>
  </dataValidations>
  <pageMargins left="0.45" right="0.46" top="0.75" bottom="0.75" header="0.3" footer="0.3"/>
  <pageSetup paperSize="9" scale="75" fitToHeight="0" orientation="portrait" verticalDpi="0" r:id="rId1"/>
  <rowBreaks count="2" manualBreakCount="2">
    <brk id="49" max="10" man="1"/>
    <brk id="7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323850</xdr:colOff>
                    <xdr:row>41</xdr:row>
                    <xdr:rowOff>38100</xdr:rowOff>
                  </from>
                  <to>
                    <xdr:col>4</xdr:col>
                    <xdr:colOff>581025</xdr:colOff>
                    <xdr:row>41</xdr:row>
                    <xdr:rowOff>390525</xdr:rowOff>
                  </to>
                </anchor>
              </controlPr>
            </control>
          </mc:Choice>
        </mc:AlternateContent>
        <mc:AlternateContent xmlns:mc="http://schemas.openxmlformats.org/markup-compatibility/2006">
          <mc:Choice Requires="x14">
            <control shapeId="39947" r:id="rId5" name="Check Box 11">
              <controlPr defaultSize="0" autoFill="0" autoLine="0" autoPict="0">
                <anchor moveWithCells="1">
                  <from>
                    <xdr:col>5</xdr:col>
                    <xdr:colOff>314325</xdr:colOff>
                    <xdr:row>41</xdr:row>
                    <xdr:rowOff>38100</xdr:rowOff>
                  </from>
                  <to>
                    <xdr:col>5</xdr:col>
                    <xdr:colOff>571500</xdr:colOff>
                    <xdr:row>41</xdr:row>
                    <xdr:rowOff>390525</xdr:rowOff>
                  </to>
                </anchor>
              </controlPr>
            </control>
          </mc:Choice>
        </mc:AlternateContent>
        <mc:AlternateContent xmlns:mc="http://schemas.openxmlformats.org/markup-compatibility/2006">
          <mc:Choice Requires="x14">
            <control shapeId="39948" r:id="rId6" name="Check Box 12">
              <controlPr defaultSize="0" autoFill="0" autoLine="0" autoPict="0">
                <anchor moveWithCells="1">
                  <from>
                    <xdr:col>6</xdr:col>
                    <xdr:colOff>295275</xdr:colOff>
                    <xdr:row>41</xdr:row>
                    <xdr:rowOff>38100</xdr:rowOff>
                  </from>
                  <to>
                    <xdr:col>6</xdr:col>
                    <xdr:colOff>552450</xdr:colOff>
                    <xdr:row>41</xdr:row>
                    <xdr:rowOff>390525</xdr:rowOff>
                  </to>
                </anchor>
              </controlPr>
            </control>
          </mc:Choice>
        </mc:AlternateContent>
        <mc:AlternateContent xmlns:mc="http://schemas.openxmlformats.org/markup-compatibility/2006">
          <mc:Choice Requires="x14">
            <control shapeId="39949" r:id="rId7" name="Check Box 13">
              <controlPr defaultSize="0" autoFill="0" autoLine="0" autoPict="0">
                <anchor moveWithCells="1">
                  <from>
                    <xdr:col>7</xdr:col>
                    <xdr:colOff>419100</xdr:colOff>
                    <xdr:row>41</xdr:row>
                    <xdr:rowOff>38100</xdr:rowOff>
                  </from>
                  <to>
                    <xdr:col>7</xdr:col>
                    <xdr:colOff>676275</xdr:colOff>
                    <xdr:row>41</xdr:row>
                    <xdr:rowOff>390525</xdr:rowOff>
                  </to>
                </anchor>
              </controlPr>
            </control>
          </mc:Choice>
        </mc:AlternateContent>
        <mc:AlternateContent xmlns:mc="http://schemas.openxmlformats.org/markup-compatibility/2006">
          <mc:Choice Requires="x14">
            <control shapeId="39950" r:id="rId8" name="Check Box 14">
              <controlPr defaultSize="0" autoFill="0" autoLine="0" autoPict="0">
                <anchor moveWithCells="1">
                  <from>
                    <xdr:col>4</xdr:col>
                    <xdr:colOff>285750</xdr:colOff>
                    <xdr:row>77</xdr:row>
                    <xdr:rowOff>9525</xdr:rowOff>
                  </from>
                  <to>
                    <xdr:col>4</xdr:col>
                    <xdr:colOff>542925</xdr:colOff>
                    <xdr:row>77</xdr:row>
                    <xdr:rowOff>361950</xdr:rowOff>
                  </to>
                </anchor>
              </controlPr>
            </control>
          </mc:Choice>
        </mc:AlternateContent>
        <mc:AlternateContent xmlns:mc="http://schemas.openxmlformats.org/markup-compatibility/2006">
          <mc:Choice Requires="x14">
            <control shapeId="39951" r:id="rId9" name="Check Box 15">
              <controlPr defaultSize="0" autoFill="0" autoLine="0" autoPict="0">
                <anchor moveWithCells="1">
                  <from>
                    <xdr:col>5</xdr:col>
                    <xdr:colOff>295275</xdr:colOff>
                    <xdr:row>77</xdr:row>
                    <xdr:rowOff>9525</xdr:rowOff>
                  </from>
                  <to>
                    <xdr:col>5</xdr:col>
                    <xdr:colOff>552450</xdr:colOff>
                    <xdr:row>77</xdr:row>
                    <xdr:rowOff>361950</xdr:rowOff>
                  </to>
                </anchor>
              </controlPr>
            </control>
          </mc:Choice>
        </mc:AlternateContent>
        <mc:AlternateContent xmlns:mc="http://schemas.openxmlformats.org/markup-compatibility/2006">
          <mc:Choice Requires="x14">
            <control shapeId="39952" r:id="rId10" name="Check Box 16">
              <controlPr defaultSize="0" autoFill="0" autoLine="0" autoPict="0">
                <anchor moveWithCells="1">
                  <from>
                    <xdr:col>6</xdr:col>
                    <xdr:colOff>304800</xdr:colOff>
                    <xdr:row>77</xdr:row>
                    <xdr:rowOff>9525</xdr:rowOff>
                  </from>
                  <to>
                    <xdr:col>6</xdr:col>
                    <xdr:colOff>561975</xdr:colOff>
                    <xdr:row>77</xdr:row>
                    <xdr:rowOff>361950</xdr:rowOff>
                  </to>
                </anchor>
              </controlPr>
            </control>
          </mc:Choice>
        </mc:AlternateContent>
        <mc:AlternateContent xmlns:mc="http://schemas.openxmlformats.org/markup-compatibility/2006">
          <mc:Choice Requires="x14">
            <control shapeId="39953" r:id="rId11" name="Check Box 17">
              <controlPr defaultSize="0" autoFill="0" autoLine="0" autoPict="0">
                <anchor moveWithCells="1">
                  <from>
                    <xdr:col>7</xdr:col>
                    <xdr:colOff>571500</xdr:colOff>
                    <xdr:row>77</xdr:row>
                    <xdr:rowOff>9525</xdr:rowOff>
                  </from>
                  <to>
                    <xdr:col>7</xdr:col>
                    <xdr:colOff>828675</xdr:colOff>
                    <xdr:row>77</xdr:row>
                    <xdr:rowOff>361950</xdr:rowOff>
                  </to>
                </anchor>
              </controlPr>
            </control>
          </mc:Choice>
        </mc:AlternateContent>
        <mc:AlternateContent xmlns:mc="http://schemas.openxmlformats.org/markup-compatibility/2006">
          <mc:Choice Requires="x14">
            <control shapeId="39954" r:id="rId12" name="Check Box 18">
              <controlPr defaultSize="0" autoFill="0" autoLine="0" autoPict="0">
                <anchor moveWithCells="1">
                  <from>
                    <xdr:col>8</xdr:col>
                    <xdr:colOff>657225</xdr:colOff>
                    <xdr:row>77</xdr:row>
                    <xdr:rowOff>19050</xdr:rowOff>
                  </from>
                  <to>
                    <xdr:col>8</xdr:col>
                    <xdr:colOff>914400</xdr:colOff>
                    <xdr:row>77</xdr:row>
                    <xdr:rowOff>371475</xdr:rowOff>
                  </to>
                </anchor>
              </controlPr>
            </control>
          </mc:Choice>
        </mc:AlternateContent>
        <mc:AlternateContent xmlns:mc="http://schemas.openxmlformats.org/markup-compatibility/2006">
          <mc:Choice Requires="x14">
            <control shapeId="39956" r:id="rId13" name="Check Box 20">
              <controlPr defaultSize="0" autoFill="0" autoLine="0" autoPict="0">
                <anchor moveWithCells="1">
                  <from>
                    <xdr:col>4</xdr:col>
                    <xdr:colOff>323850</xdr:colOff>
                    <xdr:row>18</xdr:row>
                    <xdr:rowOff>38100</xdr:rowOff>
                  </from>
                  <to>
                    <xdr:col>4</xdr:col>
                    <xdr:colOff>581025</xdr:colOff>
                    <xdr:row>18</xdr:row>
                    <xdr:rowOff>390525</xdr:rowOff>
                  </to>
                </anchor>
              </controlPr>
            </control>
          </mc:Choice>
        </mc:AlternateContent>
        <mc:AlternateContent xmlns:mc="http://schemas.openxmlformats.org/markup-compatibility/2006">
          <mc:Choice Requires="x14">
            <control shapeId="39957" r:id="rId14" name="Check Box 21">
              <controlPr defaultSize="0" autoFill="0" autoLine="0" autoPict="0">
                <anchor moveWithCells="1">
                  <from>
                    <xdr:col>5</xdr:col>
                    <xdr:colOff>314325</xdr:colOff>
                    <xdr:row>18</xdr:row>
                    <xdr:rowOff>38100</xdr:rowOff>
                  </from>
                  <to>
                    <xdr:col>5</xdr:col>
                    <xdr:colOff>571500</xdr:colOff>
                    <xdr:row>18</xdr:row>
                    <xdr:rowOff>390525</xdr:rowOff>
                  </to>
                </anchor>
              </controlPr>
            </control>
          </mc:Choice>
        </mc:AlternateContent>
        <mc:AlternateContent xmlns:mc="http://schemas.openxmlformats.org/markup-compatibility/2006">
          <mc:Choice Requires="x14">
            <control shapeId="39958" r:id="rId15" name="Check Box 22">
              <controlPr defaultSize="0" autoFill="0" autoLine="0" autoPict="0">
                <anchor moveWithCells="1">
                  <from>
                    <xdr:col>6</xdr:col>
                    <xdr:colOff>295275</xdr:colOff>
                    <xdr:row>18</xdr:row>
                    <xdr:rowOff>38100</xdr:rowOff>
                  </from>
                  <to>
                    <xdr:col>6</xdr:col>
                    <xdr:colOff>552450</xdr:colOff>
                    <xdr:row>18</xdr:row>
                    <xdr:rowOff>390525</xdr:rowOff>
                  </to>
                </anchor>
              </controlPr>
            </control>
          </mc:Choice>
        </mc:AlternateContent>
        <mc:AlternateContent xmlns:mc="http://schemas.openxmlformats.org/markup-compatibility/2006">
          <mc:Choice Requires="x14">
            <control shapeId="39962" r:id="rId16" name="Check Box 26">
              <controlPr defaultSize="0" autoFill="0" autoLine="0" autoPict="0">
                <anchor moveWithCells="1">
                  <from>
                    <xdr:col>7</xdr:col>
                    <xdr:colOff>533400</xdr:colOff>
                    <xdr:row>18</xdr:row>
                    <xdr:rowOff>38100</xdr:rowOff>
                  </from>
                  <to>
                    <xdr:col>7</xdr:col>
                    <xdr:colOff>790575</xdr:colOff>
                    <xdr:row>18</xdr:row>
                    <xdr:rowOff>390525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7"/>
  <sheetViews>
    <sheetView zoomScaleNormal="100" zoomScaleSheetLayoutView="100" workbookViewId="0">
      <selection activeCell="P11" sqref="P11"/>
    </sheetView>
  </sheetViews>
  <sheetFormatPr defaultRowHeight="16.5" outlineLevelRow="1" x14ac:dyDescent="0.3"/>
  <cols>
    <col min="1" max="1" width="3.25" style="38" customWidth="1"/>
    <col min="2" max="2" width="6.5" style="40" customWidth="1"/>
    <col min="3" max="3" width="12.5" style="40" customWidth="1"/>
    <col min="4" max="4" width="7.875" style="40" customWidth="1"/>
    <col min="5" max="5" width="14.75" style="40" customWidth="1"/>
    <col min="6" max="6" width="13.25" style="40" customWidth="1"/>
    <col min="7" max="7" width="14.125" style="40" customWidth="1"/>
    <col min="8" max="8" width="13" style="40" customWidth="1"/>
    <col min="9" max="10" width="13" style="38" customWidth="1"/>
    <col min="11" max="11" width="3.75" style="38" customWidth="1"/>
    <col min="12" max="16384" width="9" style="38"/>
  </cols>
  <sheetData>
    <row r="1" spans="1:12" ht="33.75" customHeight="1" x14ac:dyDescent="0.3">
      <c r="A1" s="511" t="s">
        <v>617</v>
      </c>
      <c r="B1" s="511"/>
      <c r="C1" s="511"/>
      <c r="D1" s="511"/>
      <c r="E1" s="511"/>
      <c r="F1" s="511"/>
      <c r="G1" s="511"/>
      <c r="H1" s="511"/>
      <c r="I1" s="511"/>
      <c r="J1" s="511"/>
    </row>
    <row r="2" spans="1:12" ht="21.75" customHeight="1" x14ac:dyDescent="0.15">
      <c r="A2" s="130"/>
      <c r="B2" s="131" t="s">
        <v>404</v>
      </c>
      <c r="C2" s="533"/>
      <c r="D2" s="533"/>
      <c r="E2" s="132" t="s">
        <v>405</v>
      </c>
      <c r="F2" s="133"/>
      <c r="G2" s="198"/>
      <c r="H2" s="134" t="s">
        <v>35</v>
      </c>
      <c r="I2" s="135"/>
      <c r="J2" s="134"/>
    </row>
    <row r="3" spans="1:12" ht="21.75" customHeight="1" x14ac:dyDescent="0.15">
      <c r="A3" s="130"/>
      <c r="B3" s="131" t="s">
        <v>101</v>
      </c>
      <c r="C3" s="534"/>
      <c r="D3" s="534"/>
      <c r="E3" s="134" t="s">
        <v>36</v>
      </c>
      <c r="F3" s="199"/>
      <c r="G3" s="200"/>
      <c r="H3" s="134" t="s">
        <v>406</v>
      </c>
      <c r="I3" s="136"/>
      <c r="J3" s="134"/>
    </row>
    <row r="4" spans="1:12" ht="6.75" customHeight="1" x14ac:dyDescent="0.3">
      <c r="A4" s="130"/>
      <c r="B4" s="130"/>
      <c r="C4" s="130"/>
      <c r="D4" s="130"/>
      <c r="E4" s="130"/>
      <c r="F4" s="130"/>
      <c r="G4" s="130"/>
      <c r="H4" s="130"/>
      <c r="I4" s="130"/>
      <c r="J4" s="130"/>
    </row>
    <row r="5" spans="1:12" ht="14.25" customHeight="1" thickBot="1" x14ac:dyDescent="0.35">
      <c r="B5" s="38"/>
      <c r="C5" s="38"/>
      <c r="D5" s="38"/>
      <c r="E5" s="38"/>
      <c r="F5" s="38"/>
      <c r="G5" s="38"/>
      <c r="H5" s="38"/>
    </row>
    <row r="6" spans="1:12" ht="24" customHeight="1" thickBot="1" x14ac:dyDescent="0.35">
      <c r="B6" s="31" t="s">
        <v>51</v>
      </c>
      <c r="C6" s="56"/>
      <c r="D6" s="56"/>
      <c r="E6" s="32"/>
      <c r="F6" s="32"/>
      <c r="G6" s="32"/>
      <c r="H6" s="32"/>
      <c r="I6" s="32"/>
      <c r="J6" s="33"/>
      <c r="L6" s="38" t="s">
        <v>247</v>
      </c>
    </row>
    <row r="7" spans="1:12" ht="21" customHeight="1" x14ac:dyDescent="0.3">
      <c r="B7" s="41" t="s">
        <v>56</v>
      </c>
      <c r="C7" s="58"/>
      <c r="D7" s="58"/>
      <c r="E7" s="35"/>
      <c r="F7" s="35"/>
      <c r="G7" s="35"/>
      <c r="H7" s="35"/>
      <c r="I7" s="35"/>
      <c r="J7" s="42"/>
    </row>
    <row r="8" spans="1:12" ht="27" x14ac:dyDescent="0.3">
      <c r="B8" s="524" t="s">
        <v>407</v>
      </c>
      <c r="C8" s="525"/>
      <c r="D8" s="525" t="s">
        <v>408</v>
      </c>
      <c r="E8" s="525"/>
      <c r="F8" s="525"/>
      <c r="G8" s="25" t="s">
        <v>44</v>
      </c>
      <c r="H8" s="25" t="s">
        <v>42</v>
      </c>
      <c r="I8" s="25" t="s">
        <v>409</v>
      </c>
      <c r="J8" s="43" t="s">
        <v>467</v>
      </c>
    </row>
    <row r="9" spans="1:12" ht="39" customHeight="1" x14ac:dyDescent="0.3">
      <c r="B9" s="526"/>
      <c r="C9" s="527"/>
      <c r="D9" s="527"/>
      <c r="E9" s="527"/>
      <c r="F9" s="527"/>
      <c r="G9" s="28"/>
      <c r="H9" s="28"/>
      <c r="I9" s="28"/>
      <c r="J9" s="44"/>
    </row>
    <row r="10" spans="1:12" ht="80.25" customHeight="1" x14ac:dyDescent="0.3">
      <c r="B10" s="468" t="s">
        <v>410</v>
      </c>
      <c r="C10" s="469"/>
      <c r="D10" s="470"/>
      <c r="E10" s="471"/>
      <c r="F10" s="471"/>
      <c r="G10" s="471"/>
      <c r="H10" s="471"/>
      <c r="I10" s="471"/>
      <c r="J10" s="472"/>
    </row>
    <row r="11" spans="1:12" ht="25.5" customHeight="1" x14ac:dyDescent="0.3">
      <c r="B11" s="468" t="s">
        <v>622</v>
      </c>
      <c r="C11" s="469"/>
      <c r="D11" s="470"/>
      <c r="E11" s="539"/>
      <c r="F11" s="540"/>
      <c r="G11" s="250"/>
      <c r="H11" s="250"/>
      <c r="I11" s="250"/>
      <c r="J11" s="251"/>
    </row>
    <row r="12" spans="1:12" ht="24.75" customHeight="1" x14ac:dyDescent="0.3">
      <c r="B12" s="45" t="s">
        <v>55</v>
      </c>
      <c r="C12" s="194"/>
      <c r="D12" s="194"/>
      <c r="E12" s="34"/>
      <c r="F12" s="34"/>
      <c r="G12" s="34"/>
      <c r="H12" s="34"/>
      <c r="I12" s="193"/>
      <c r="J12" s="202"/>
    </row>
    <row r="13" spans="1:12" ht="28.5" customHeight="1" x14ac:dyDescent="0.3">
      <c r="B13" s="528" t="s">
        <v>411</v>
      </c>
      <c r="C13" s="474"/>
      <c r="D13" s="473" t="s">
        <v>45</v>
      </c>
      <c r="E13" s="474"/>
      <c r="F13" s="474"/>
      <c r="G13" s="475"/>
      <c r="H13" s="24" t="s">
        <v>412</v>
      </c>
      <c r="I13" s="24" t="s">
        <v>413</v>
      </c>
      <c r="J13" s="203" t="s">
        <v>54</v>
      </c>
    </row>
    <row r="14" spans="1:12" ht="39" customHeight="1" x14ac:dyDescent="0.3">
      <c r="B14" s="529"/>
      <c r="C14" s="443"/>
      <c r="D14" s="442"/>
      <c r="E14" s="443"/>
      <c r="F14" s="443"/>
      <c r="G14" s="444"/>
      <c r="H14" s="22"/>
      <c r="I14" s="22"/>
      <c r="J14" s="204"/>
    </row>
    <row r="15" spans="1:12" ht="39" customHeight="1" thickBot="1" x14ac:dyDescent="0.35">
      <c r="B15" s="538"/>
      <c r="C15" s="477"/>
      <c r="D15" s="476"/>
      <c r="E15" s="477"/>
      <c r="F15" s="477"/>
      <c r="G15" s="478"/>
      <c r="H15" s="46"/>
      <c r="I15" s="46"/>
      <c r="J15" s="205"/>
    </row>
    <row r="16" spans="1:12" ht="17.25" thickBot="1" x14ac:dyDescent="0.35">
      <c r="B16" s="38"/>
      <c r="C16" s="38"/>
      <c r="D16" s="38"/>
      <c r="E16" s="38"/>
      <c r="F16" s="38"/>
      <c r="G16" s="38"/>
      <c r="H16" s="38"/>
    </row>
    <row r="17" spans="2:12" ht="21.75" customHeight="1" thickBot="1" x14ac:dyDescent="0.35">
      <c r="B17" s="36" t="s">
        <v>414</v>
      </c>
      <c r="C17" s="32"/>
      <c r="D17" s="32"/>
      <c r="E17" s="32"/>
      <c r="F17" s="32"/>
      <c r="G17" s="32"/>
      <c r="H17" s="32"/>
      <c r="I17" s="32"/>
      <c r="J17" s="33"/>
    </row>
    <row r="18" spans="2:12" ht="24.75" customHeight="1" x14ac:dyDescent="0.3">
      <c r="B18" s="41" t="s">
        <v>456</v>
      </c>
      <c r="C18" s="35"/>
      <c r="D18" s="35"/>
      <c r="E18" s="35"/>
      <c r="F18" s="35"/>
      <c r="G18" s="35"/>
      <c r="H18" s="35"/>
      <c r="I18" s="35"/>
      <c r="J18" s="42"/>
    </row>
    <row r="19" spans="2:12" ht="35.25" customHeight="1" x14ac:dyDescent="0.3">
      <c r="B19" s="493" t="s">
        <v>463</v>
      </c>
      <c r="C19" s="494"/>
      <c r="D19" s="495"/>
      <c r="E19" s="61" t="s">
        <v>422</v>
      </c>
      <c r="F19" s="62" t="s">
        <v>57</v>
      </c>
      <c r="G19" s="62" t="s">
        <v>423</v>
      </c>
      <c r="H19" s="63" t="s">
        <v>73</v>
      </c>
      <c r="I19" s="59"/>
      <c r="J19" s="60"/>
      <c r="L19" s="38" t="s">
        <v>248</v>
      </c>
    </row>
    <row r="20" spans="2:12" ht="125.25" customHeight="1" x14ac:dyDescent="0.3">
      <c r="B20" s="493" t="s">
        <v>464</v>
      </c>
      <c r="C20" s="494"/>
      <c r="D20" s="495"/>
      <c r="E20" s="499"/>
      <c r="F20" s="500"/>
      <c r="G20" s="500"/>
      <c r="H20" s="500"/>
      <c r="I20" s="500"/>
      <c r="J20" s="516"/>
      <c r="L20" s="38" t="s">
        <v>250</v>
      </c>
    </row>
    <row r="21" spans="2:12" ht="72" customHeight="1" x14ac:dyDescent="0.3">
      <c r="B21" s="493" t="s">
        <v>454</v>
      </c>
      <c r="C21" s="494"/>
      <c r="D21" s="495"/>
      <c r="E21" s="499"/>
      <c r="F21" s="500"/>
      <c r="G21" s="517"/>
      <c r="H21" s="196" t="s">
        <v>455</v>
      </c>
      <c r="I21" s="499"/>
      <c r="J21" s="501"/>
      <c r="L21" s="38" t="s">
        <v>250</v>
      </c>
    </row>
    <row r="22" spans="2:12" ht="27.75" customHeight="1" x14ac:dyDescent="0.3">
      <c r="B22" s="41" t="s">
        <v>566</v>
      </c>
      <c r="C22" s="35"/>
      <c r="D22" s="35"/>
      <c r="E22" s="35"/>
      <c r="F22" s="35"/>
      <c r="G22" s="35"/>
      <c r="H22" s="35"/>
      <c r="I22" s="35"/>
      <c r="J22" s="42"/>
      <c r="L22" s="38" t="s">
        <v>565</v>
      </c>
    </row>
    <row r="23" spans="2:12" ht="111.75" customHeight="1" x14ac:dyDescent="0.3">
      <c r="B23" s="484" t="s">
        <v>471</v>
      </c>
      <c r="C23" s="485"/>
      <c r="D23" s="485"/>
      <c r="E23" s="541"/>
      <c r="F23" s="542"/>
      <c r="G23" s="542"/>
      <c r="H23" s="542"/>
      <c r="I23" s="542"/>
      <c r="J23" s="543"/>
    </row>
    <row r="24" spans="2:12" ht="111.75" customHeight="1" x14ac:dyDescent="0.3">
      <c r="B24" s="484" t="s">
        <v>472</v>
      </c>
      <c r="C24" s="485"/>
      <c r="D24" s="485"/>
      <c r="E24" s="541"/>
      <c r="F24" s="542"/>
      <c r="G24" s="542"/>
      <c r="H24" s="542"/>
      <c r="I24" s="542"/>
      <c r="J24" s="543"/>
    </row>
    <row r="25" spans="2:12" ht="88.5" customHeight="1" x14ac:dyDescent="0.3">
      <c r="B25" s="484" t="s">
        <v>473</v>
      </c>
      <c r="C25" s="485"/>
      <c r="D25" s="485"/>
      <c r="E25" s="541"/>
      <c r="F25" s="542"/>
      <c r="G25" s="542"/>
      <c r="H25" s="542"/>
      <c r="I25" s="542"/>
      <c r="J25" s="543"/>
    </row>
    <row r="26" spans="2:12" ht="82.5" customHeight="1" x14ac:dyDescent="0.3">
      <c r="B26" s="484" t="s">
        <v>474</v>
      </c>
      <c r="C26" s="485"/>
      <c r="D26" s="485"/>
      <c r="E26" s="541"/>
      <c r="F26" s="542"/>
      <c r="G26" s="542"/>
      <c r="H26" s="542"/>
      <c r="I26" s="542"/>
      <c r="J26" s="543"/>
    </row>
    <row r="27" spans="2:12" ht="82.5" customHeight="1" x14ac:dyDescent="0.3">
      <c r="B27" s="484" t="s">
        <v>475</v>
      </c>
      <c r="C27" s="485"/>
      <c r="D27" s="485"/>
      <c r="E27" s="541"/>
      <c r="F27" s="542"/>
      <c r="G27" s="542"/>
      <c r="H27" s="542"/>
      <c r="I27" s="542"/>
      <c r="J27" s="543"/>
    </row>
    <row r="28" spans="2:12" ht="82.5" customHeight="1" x14ac:dyDescent="0.3">
      <c r="B28" s="484" t="s">
        <v>476</v>
      </c>
      <c r="C28" s="485"/>
      <c r="D28" s="485"/>
      <c r="E28" s="541"/>
      <c r="F28" s="542"/>
      <c r="G28" s="542"/>
      <c r="H28" s="542"/>
      <c r="I28" s="542"/>
      <c r="J28" s="543"/>
    </row>
    <row r="29" spans="2:12" ht="27.75" customHeight="1" x14ac:dyDescent="0.3">
      <c r="B29" s="163" t="s">
        <v>415</v>
      </c>
      <c r="C29" s="164"/>
      <c r="D29" s="164"/>
      <c r="E29" s="164"/>
      <c r="F29" s="195"/>
      <c r="G29" s="35"/>
      <c r="H29" s="35"/>
      <c r="I29" s="35"/>
      <c r="J29" s="42"/>
      <c r="L29" s="38" t="s">
        <v>555</v>
      </c>
    </row>
    <row r="30" spans="2:12" ht="39.75" customHeight="1" x14ac:dyDescent="0.3">
      <c r="B30" s="484" t="s">
        <v>60</v>
      </c>
      <c r="C30" s="485"/>
      <c r="D30" s="486"/>
      <c r="E30" s="487"/>
      <c r="F30" s="488"/>
      <c r="G30" s="489"/>
      <c r="H30" s="59"/>
      <c r="I30" s="59"/>
      <c r="J30" s="60"/>
    </row>
    <row r="31" spans="2:12" ht="72" customHeight="1" x14ac:dyDescent="0.3">
      <c r="B31" s="484" t="s">
        <v>461</v>
      </c>
      <c r="C31" s="485"/>
      <c r="D31" s="486"/>
      <c r="E31" s="500"/>
      <c r="F31" s="500"/>
      <c r="G31" s="500"/>
      <c r="H31" s="500"/>
      <c r="I31" s="500"/>
      <c r="J31" s="501"/>
    </row>
    <row r="32" spans="2:12" ht="30" customHeight="1" x14ac:dyDescent="0.3">
      <c r="B32" s="163" t="s">
        <v>416</v>
      </c>
      <c r="C32" s="164"/>
      <c r="D32" s="164"/>
      <c r="E32" s="164"/>
      <c r="F32" s="195"/>
      <c r="G32" s="35"/>
      <c r="H32" s="35"/>
      <c r="I32" s="35"/>
      <c r="J32" s="42"/>
      <c r="L32" s="38" t="s">
        <v>253</v>
      </c>
    </row>
    <row r="33" spans="2:12" ht="39.75" customHeight="1" x14ac:dyDescent="0.3">
      <c r="B33" s="484" t="s">
        <v>462</v>
      </c>
      <c r="C33" s="485"/>
      <c r="D33" s="486"/>
      <c r="E33" s="487"/>
      <c r="F33" s="488"/>
      <c r="G33" s="489"/>
      <c r="H33" s="59"/>
      <c r="I33" s="59"/>
      <c r="J33" s="60"/>
    </row>
    <row r="34" spans="2:12" ht="70.5" customHeight="1" x14ac:dyDescent="0.3">
      <c r="B34" s="484" t="s">
        <v>453</v>
      </c>
      <c r="C34" s="485"/>
      <c r="D34" s="486"/>
      <c r="E34" s="500"/>
      <c r="F34" s="500"/>
      <c r="G34" s="500"/>
      <c r="H34" s="500"/>
      <c r="I34" s="500"/>
      <c r="J34" s="501"/>
    </row>
    <row r="35" spans="2:12" ht="28.5" customHeight="1" x14ac:dyDescent="0.3">
      <c r="B35" s="163" t="s">
        <v>61</v>
      </c>
      <c r="C35" s="164"/>
      <c r="D35" s="164"/>
      <c r="E35" s="164"/>
      <c r="F35" s="206"/>
      <c r="G35" s="35"/>
      <c r="H35" s="35"/>
      <c r="I35" s="35"/>
      <c r="J35" s="42"/>
    </row>
    <row r="36" spans="2:12" ht="53.25" customHeight="1" thickBot="1" x14ac:dyDescent="0.35">
      <c r="B36" s="479" t="s">
        <v>478</v>
      </c>
      <c r="C36" s="480"/>
      <c r="D36" s="481"/>
      <c r="E36" s="482"/>
      <c r="F36" s="482"/>
      <c r="G36" s="482"/>
      <c r="H36" s="482"/>
      <c r="I36" s="482"/>
      <c r="J36" s="483"/>
    </row>
    <row r="37" spans="2:12" ht="17.25" thickBot="1" x14ac:dyDescent="0.35"/>
    <row r="38" spans="2:12" ht="21.75" customHeight="1" thickBot="1" x14ac:dyDescent="0.35">
      <c r="B38" s="36" t="s">
        <v>62</v>
      </c>
      <c r="C38" s="57"/>
      <c r="D38" s="57"/>
      <c r="E38" s="32"/>
      <c r="F38" s="32"/>
      <c r="G38" s="32"/>
      <c r="H38" s="32"/>
      <c r="I38" s="32"/>
      <c r="J38" s="33"/>
      <c r="L38" s="38" t="s">
        <v>256</v>
      </c>
    </row>
    <row r="39" spans="2:12" ht="19.5" customHeight="1" x14ac:dyDescent="0.3">
      <c r="B39" s="41" t="s">
        <v>63</v>
      </c>
      <c r="C39" s="58"/>
      <c r="D39" s="58"/>
      <c r="E39" s="35"/>
      <c r="F39" s="35"/>
      <c r="G39" s="35"/>
      <c r="H39" s="35"/>
      <c r="I39" s="35"/>
      <c r="J39" s="42"/>
    </row>
    <row r="40" spans="2:12" ht="73.5" customHeight="1" x14ac:dyDescent="0.3">
      <c r="B40" s="535"/>
      <c r="C40" s="536"/>
      <c r="D40" s="536"/>
      <c r="E40" s="536"/>
      <c r="F40" s="536"/>
      <c r="G40" s="536"/>
      <c r="H40" s="536"/>
      <c r="I40" s="536"/>
      <c r="J40" s="537"/>
    </row>
    <row r="41" spans="2:12" ht="25.5" customHeight="1" thickBot="1" x14ac:dyDescent="0.35">
      <c r="B41" s="50" t="s">
        <v>64</v>
      </c>
      <c r="C41" s="51"/>
      <c r="D41" s="51"/>
      <c r="E41" s="51"/>
      <c r="F41" s="55"/>
      <c r="G41" s="52"/>
      <c r="H41" s="52"/>
      <c r="I41" s="52"/>
      <c r="J41" s="53"/>
    </row>
    <row r="42" spans="2:12" ht="17.25" thickBot="1" x14ac:dyDescent="0.35"/>
    <row r="43" spans="2:12" ht="27.75" customHeight="1" thickBot="1" x14ac:dyDescent="0.35">
      <c r="B43" s="36" t="s">
        <v>65</v>
      </c>
      <c r="C43" s="57"/>
      <c r="D43" s="57"/>
      <c r="E43" s="49"/>
      <c r="F43" s="49"/>
      <c r="G43" s="49"/>
      <c r="H43" s="49"/>
      <c r="I43" s="32"/>
      <c r="J43" s="33"/>
    </row>
    <row r="44" spans="2:12" ht="22.5" customHeight="1" x14ac:dyDescent="0.3">
      <c r="B44" s="41" t="s">
        <v>417</v>
      </c>
      <c r="C44" s="58"/>
      <c r="D44" s="58"/>
      <c r="E44" s="35"/>
      <c r="F44" s="35"/>
      <c r="G44" s="35"/>
      <c r="H44" s="35"/>
      <c r="I44" s="35"/>
      <c r="J44" s="42"/>
    </row>
    <row r="45" spans="2:12" ht="34.5" customHeight="1" x14ac:dyDescent="0.3">
      <c r="B45" s="493" t="s">
        <v>418</v>
      </c>
      <c r="C45" s="494"/>
      <c r="D45" s="495"/>
      <c r="E45" s="518"/>
      <c r="F45" s="519"/>
      <c r="G45" s="519"/>
      <c r="H45" s="519"/>
      <c r="I45" s="519"/>
      <c r="J45" s="520"/>
    </row>
    <row r="46" spans="2:12" ht="34.5" customHeight="1" x14ac:dyDescent="0.3">
      <c r="B46" s="493" t="s">
        <v>419</v>
      </c>
      <c r="C46" s="494"/>
      <c r="D46" s="495"/>
      <c r="E46" s="499"/>
      <c r="F46" s="517"/>
      <c r="G46" s="39" t="s">
        <v>420</v>
      </c>
      <c r="H46" s="521"/>
      <c r="I46" s="522"/>
      <c r="J46" s="523"/>
    </row>
    <row r="47" spans="2:12" ht="35.25" customHeight="1" x14ac:dyDescent="0.3">
      <c r="B47" s="493" t="s">
        <v>421</v>
      </c>
      <c r="C47" s="494"/>
      <c r="D47" s="495"/>
      <c r="E47" s="61" t="s">
        <v>422</v>
      </c>
      <c r="F47" s="62" t="s">
        <v>57</v>
      </c>
      <c r="G47" s="62" t="s">
        <v>423</v>
      </c>
      <c r="H47" s="63" t="s">
        <v>424</v>
      </c>
      <c r="I47" s="59"/>
      <c r="J47" s="60"/>
      <c r="L47" s="38" t="s">
        <v>257</v>
      </c>
    </row>
    <row r="48" spans="2:12" ht="125.25" customHeight="1" x14ac:dyDescent="0.3">
      <c r="B48" s="493" t="s">
        <v>425</v>
      </c>
      <c r="C48" s="494"/>
      <c r="D48" s="495"/>
      <c r="E48" s="499"/>
      <c r="F48" s="500"/>
      <c r="G48" s="500"/>
      <c r="H48" s="500"/>
      <c r="I48" s="500"/>
      <c r="J48" s="516"/>
      <c r="L48" s="38" t="s">
        <v>556</v>
      </c>
    </row>
    <row r="49" spans="2:12" ht="34.5" customHeight="1" x14ac:dyDescent="0.3">
      <c r="B49" s="493" t="s">
        <v>426</v>
      </c>
      <c r="C49" s="494"/>
      <c r="D49" s="495"/>
      <c r="E49" s="490"/>
      <c r="F49" s="491"/>
      <c r="G49" s="491"/>
      <c r="H49" s="491"/>
      <c r="I49" s="491"/>
      <c r="J49" s="492"/>
      <c r="L49" s="38" t="s">
        <v>258</v>
      </c>
    </row>
    <row r="50" spans="2:12" ht="113.25" customHeight="1" x14ac:dyDescent="0.3">
      <c r="B50" s="493" t="s">
        <v>66</v>
      </c>
      <c r="C50" s="494"/>
      <c r="D50" s="495"/>
      <c r="E50" s="490"/>
      <c r="F50" s="491"/>
      <c r="G50" s="491"/>
      <c r="H50" s="491"/>
      <c r="I50" s="491"/>
      <c r="J50" s="492"/>
      <c r="L50" s="38" t="s">
        <v>258</v>
      </c>
    </row>
    <row r="51" spans="2:12" ht="36.75" customHeight="1" x14ac:dyDescent="0.3">
      <c r="B51" s="493" t="s">
        <v>427</v>
      </c>
      <c r="C51" s="494"/>
      <c r="D51" s="495"/>
      <c r="E51" s="499"/>
      <c r="F51" s="517"/>
      <c r="G51" s="39" t="s">
        <v>428</v>
      </c>
      <c r="H51" s="167"/>
      <c r="I51" s="64"/>
      <c r="J51" s="60"/>
    </row>
    <row r="52" spans="2:12" ht="25.5" customHeight="1" x14ac:dyDescent="0.3">
      <c r="B52" s="41" t="s">
        <v>457</v>
      </c>
      <c r="C52" s="58"/>
      <c r="D52" s="58"/>
      <c r="E52" s="35"/>
      <c r="F52" s="35"/>
      <c r="G52" s="35"/>
      <c r="H52" s="35"/>
      <c r="I52" s="35"/>
      <c r="J52" s="42"/>
    </row>
    <row r="53" spans="2:12" ht="55.5" customHeight="1" x14ac:dyDescent="0.3">
      <c r="B53" s="493" t="s">
        <v>459</v>
      </c>
      <c r="C53" s="495"/>
      <c r="D53" s="513">
        <f>G9</f>
        <v>0</v>
      </c>
      <c r="E53" s="514"/>
      <c r="F53" s="515"/>
      <c r="G53" s="512" t="s">
        <v>458</v>
      </c>
      <c r="H53" s="494"/>
      <c r="I53" s="495"/>
      <c r="J53" s="197"/>
      <c r="L53" s="38" t="s">
        <v>557</v>
      </c>
    </row>
    <row r="54" spans="2:12" ht="55.5" customHeight="1" x14ac:dyDescent="0.3">
      <c r="B54" s="493" t="s">
        <v>460</v>
      </c>
      <c r="C54" s="494"/>
      <c r="D54" s="495"/>
      <c r="E54" s="499"/>
      <c r="F54" s="500"/>
      <c r="G54" s="500"/>
      <c r="H54" s="500"/>
      <c r="I54" s="500"/>
      <c r="J54" s="501"/>
    </row>
    <row r="55" spans="2:12" ht="28.5" customHeight="1" x14ac:dyDescent="0.3">
      <c r="B55" s="41" t="s">
        <v>59</v>
      </c>
      <c r="C55" s="58"/>
      <c r="D55" s="58"/>
      <c r="E55" s="35"/>
      <c r="F55" s="35"/>
      <c r="G55" s="35"/>
      <c r="H55" s="35"/>
      <c r="I55" s="35"/>
      <c r="J55" s="42"/>
    </row>
    <row r="56" spans="2:12" ht="82.5" customHeight="1" x14ac:dyDescent="0.3">
      <c r="B56" s="484" t="s">
        <v>465</v>
      </c>
      <c r="C56" s="485"/>
      <c r="D56" s="485"/>
      <c r="E56" s="499"/>
      <c r="F56" s="500"/>
      <c r="G56" s="500"/>
      <c r="H56" s="500"/>
      <c r="I56" s="500"/>
      <c r="J56" s="501"/>
    </row>
    <row r="57" spans="2:12" ht="82.5" customHeight="1" x14ac:dyDescent="0.3">
      <c r="B57" s="484" t="s">
        <v>251</v>
      </c>
      <c r="C57" s="485"/>
      <c r="D57" s="485"/>
      <c r="E57" s="499"/>
      <c r="F57" s="500"/>
      <c r="G57" s="500"/>
      <c r="H57" s="500"/>
      <c r="I57" s="500"/>
      <c r="J57" s="501"/>
    </row>
    <row r="58" spans="2:12" ht="82.5" customHeight="1" x14ac:dyDescent="0.3">
      <c r="B58" s="484" t="s">
        <v>252</v>
      </c>
      <c r="C58" s="485"/>
      <c r="D58" s="485"/>
      <c r="E58" s="499"/>
      <c r="F58" s="500"/>
      <c r="G58" s="500"/>
      <c r="H58" s="500"/>
      <c r="I58" s="500"/>
      <c r="J58" s="501"/>
    </row>
    <row r="59" spans="2:12" ht="22.5" customHeight="1" x14ac:dyDescent="0.3">
      <c r="B59" s="41" t="s">
        <v>429</v>
      </c>
      <c r="C59" s="58"/>
      <c r="D59" s="58"/>
      <c r="E59" s="35"/>
      <c r="F59" s="35"/>
      <c r="G59" s="35"/>
      <c r="H59" s="35"/>
      <c r="I59" s="35"/>
      <c r="J59" s="42"/>
      <c r="L59" s="38" t="s">
        <v>259</v>
      </c>
    </row>
    <row r="60" spans="2:12" ht="60.75" customHeight="1" x14ac:dyDescent="0.3">
      <c r="B60" s="465" t="s">
        <v>477</v>
      </c>
      <c r="C60" s="466"/>
      <c r="D60" s="466"/>
      <c r="E60" s="466"/>
      <c r="F60" s="466"/>
      <c r="G60" s="466"/>
      <c r="H60" s="466"/>
      <c r="I60" s="466"/>
      <c r="J60" s="467"/>
    </row>
    <row r="61" spans="2:12" ht="22.5" customHeight="1" x14ac:dyDescent="0.3">
      <c r="B61" s="26" t="s">
        <v>430</v>
      </c>
      <c r="C61" s="165" t="s">
        <v>431</v>
      </c>
      <c r="D61" s="530" t="s">
        <v>69</v>
      </c>
      <c r="E61" s="531"/>
      <c r="F61" s="532" t="s">
        <v>432</v>
      </c>
      <c r="G61" s="532"/>
      <c r="H61" s="531"/>
      <c r="I61" s="25" t="s">
        <v>433</v>
      </c>
      <c r="J61" s="43" t="s">
        <v>434</v>
      </c>
    </row>
    <row r="62" spans="2:12" ht="22.5" customHeight="1" x14ac:dyDescent="0.3">
      <c r="B62" s="27"/>
      <c r="C62" s="166"/>
      <c r="D62" s="505"/>
      <c r="E62" s="506"/>
      <c r="F62" s="505"/>
      <c r="G62" s="507"/>
      <c r="H62" s="506"/>
      <c r="I62" s="28"/>
      <c r="J62" s="44"/>
    </row>
    <row r="63" spans="2:12" ht="22.5" customHeight="1" x14ac:dyDescent="0.3">
      <c r="B63" s="27"/>
      <c r="C63" s="166"/>
      <c r="D63" s="505"/>
      <c r="E63" s="506"/>
      <c r="F63" s="505"/>
      <c r="G63" s="507"/>
      <c r="H63" s="506"/>
      <c r="I63" s="28"/>
      <c r="J63" s="44"/>
    </row>
    <row r="64" spans="2:12" ht="22.5" customHeight="1" x14ac:dyDescent="0.3">
      <c r="B64" s="27"/>
      <c r="C64" s="166"/>
      <c r="D64" s="505"/>
      <c r="E64" s="506"/>
      <c r="F64" s="505"/>
      <c r="G64" s="507"/>
      <c r="H64" s="506"/>
      <c r="I64" s="28"/>
      <c r="J64" s="44"/>
    </row>
    <row r="65" spans="2:12" ht="22.5" customHeight="1" x14ac:dyDescent="0.3">
      <c r="B65" s="27"/>
      <c r="C65" s="166"/>
      <c r="D65" s="505"/>
      <c r="E65" s="506"/>
      <c r="F65" s="505"/>
      <c r="G65" s="507"/>
      <c r="H65" s="506"/>
      <c r="I65" s="28"/>
      <c r="J65" s="44"/>
    </row>
    <row r="66" spans="2:12" ht="22.5" customHeight="1" x14ac:dyDescent="0.3">
      <c r="B66" s="27"/>
      <c r="C66" s="166"/>
      <c r="D66" s="505"/>
      <c r="E66" s="506"/>
      <c r="F66" s="505"/>
      <c r="G66" s="507"/>
      <c r="H66" s="506"/>
      <c r="I66" s="28"/>
      <c r="J66" s="44"/>
    </row>
    <row r="67" spans="2:12" ht="22.5" customHeight="1" x14ac:dyDescent="0.3">
      <c r="B67" s="27"/>
      <c r="C67" s="166"/>
      <c r="D67" s="505"/>
      <c r="E67" s="506"/>
      <c r="F67" s="505"/>
      <c r="G67" s="507"/>
      <c r="H67" s="506"/>
      <c r="I67" s="28"/>
      <c r="J67" s="44"/>
    </row>
    <row r="68" spans="2:12" ht="22.5" customHeight="1" x14ac:dyDescent="0.3">
      <c r="B68" s="27"/>
      <c r="C68" s="166"/>
      <c r="D68" s="505"/>
      <c r="E68" s="506"/>
      <c r="F68" s="505"/>
      <c r="G68" s="507"/>
      <c r="H68" s="506"/>
      <c r="I68" s="28"/>
      <c r="J68" s="44"/>
    </row>
    <row r="69" spans="2:12" ht="22.5" customHeight="1" x14ac:dyDescent="0.3">
      <c r="B69" s="27"/>
      <c r="C69" s="166"/>
      <c r="D69" s="505"/>
      <c r="E69" s="506"/>
      <c r="F69" s="505"/>
      <c r="G69" s="507"/>
      <c r="H69" s="506"/>
      <c r="I69" s="28"/>
      <c r="J69" s="44"/>
    </row>
    <row r="70" spans="2:12" ht="22.5" customHeight="1" x14ac:dyDescent="0.3">
      <c r="B70" s="27"/>
      <c r="C70" s="166"/>
      <c r="D70" s="505"/>
      <c r="E70" s="506"/>
      <c r="F70" s="505"/>
      <c r="G70" s="507"/>
      <c r="H70" s="506"/>
      <c r="I70" s="28"/>
      <c r="J70" s="44"/>
    </row>
    <row r="71" spans="2:12" ht="22.5" customHeight="1" x14ac:dyDescent="0.3">
      <c r="B71" s="27"/>
      <c r="C71" s="166"/>
      <c r="D71" s="505"/>
      <c r="E71" s="506"/>
      <c r="F71" s="505"/>
      <c r="G71" s="507"/>
      <c r="H71" s="506"/>
      <c r="I71" s="28"/>
      <c r="J71" s="44"/>
    </row>
    <row r="72" spans="2:12" ht="22.5" customHeight="1" x14ac:dyDescent="0.3">
      <c r="B72" s="27"/>
      <c r="C72" s="166"/>
      <c r="D72" s="505"/>
      <c r="E72" s="506"/>
      <c r="F72" s="505"/>
      <c r="G72" s="507"/>
      <c r="H72" s="506"/>
      <c r="I72" s="28"/>
      <c r="J72" s="44"/>
    </row>
    <row r="73" spans="2:12" ht="22.5" customHeight="1" x14ac:dyDescent="0.3">
      <c r="B73" s="41" t="s">
        <v>435</v>
      </c>
      <c r="C73" s="58"/>
      <c r="D73" s="58"/>
      <c r="E73" s="35"/>
      <c r="F73" s="35"/>
      <c r="G73" s="35"/>
      <c r="H73" s="35"/>
      <c r="I73" s="35"/>
      <c r="J73" s="42"/>
    </row>
    <row r="74" spans="2:12" ht="27.75" customHeight="1" x14ac:dyDescent="0.3">
      <c r="B74" s="508" t="s">
        <v>71</v>
      </c>
      <c r="C74" s="509"/>
      <c r="D74" s="509"/>
      <c r="E74" s="509"/>
      <c r="F74" s="510"/>
      <c r="G74" s="65"/>
      <c r="H74" s="66"/>
      <c r="I74" s="67"/>
      <c r="J74" s="68"/>
      <c r="L74" s="38" t="s">
        <v>260</v>
      </c>
    </row>
    <row r="75" spans="2:12" ht="27.75" customHeight="1" x14ac:dyDescent="0.3">
      <c r="B75" s="508" t="s">
        <v>436</v>
      </c>
      <c r="C75" s="509"/>
      <c r="D75" s="509"/>
      <c r="E75" s="509"/>
      <c r="F75" s="510"/>
      <c r="G75" s="65"/>
      <c r="H75" s="66"/>
      <c r="I75" s="67"/>
      <c r="J75" s="68"/>
      <c r="L75" s="38" t="s">
        <v>261</v>
      </c>
    </row>
    <row r="76" spans="2:12" ht="66" customHeight="1" x14ac:dyDescent="0.3">
      <c r="B76" s="496" t="s">
        <v>437</v>
      </c>
      <c r="C76" s="497"/>
      <c r="D76" s="498"/>
      <c r="E76" s="499"/>
      <c r="F76" s="500"/>
      <c r="G76" s="500"/>
      <c r="H76" s="500"/>
      <c r="I76" s="500"/>
      <c r="J76" s="501"/>
    </row>
    <row r="77" spans="2:12" ht="34.5" customHeight="1" x14ac:dyDescent="0.3">
      <c r="B77" s="484" t="s">
        <v>75</v>
      </c>
      <c r="C77" s="485"/>
      <c r="D77" s="485"/>
      <c r="E77" s="485"/>
      <c r="F77" s="486"/>
      <c r="G77" s="65"/>
      <c r="H77" s="66"/>
      <c r="I77" s="67"/>
      <c r="J77" s="68"/>
      <c r="L77" s="38" t="s">
        <v>558</v>
      </c>
    </row>
    <row r="78" spans="2:12" ht="54" customHeight="1" x14ac:dyDescent="0.3">
      <c r="B78" s="496" t="s">
        <v>438</v>
      </c>
      <c r="C78" s="497"/>
      <c r="D78" s="498"/>
      <c r="E78" s="490"/>
      <c r="F78" s="491"/>
      <c r="G78" s="491"/>
      <c r="H78" s="491"/>
      <c r="I78" s="491"/>
      <c r="J78" s="492"/>
    </row>
    <row r="79" spans="2:12" ht="54" customHeight="1" x14ac:dyDescent="0.3">
      <c r="B79" s="496" t="s">
        <v>439</v>
      </c>
      <c r="C79" s="497"/>
      <c r="D79" s="498"/>
      <c r="E79" s="499"/>
      <c r="F79" s="500"/>
      <c r="G79" s="500"/>
      <c r="H79" s="500"/>
      <c r="I79" s="500"/>
      <c r="J79" s="501"/>
      <c r="L79" s="38" t="s">
        <v>273</v>
      </c>
    </row>
    <row r="80" spans="2:12" ht="22.5" customHeight="1" thickBot="1" x14ac:dyDescent="0.35">
      <c r="B80" s="47" t="s">
        <v>72</v>
      </c>
      <c r="C80" s="48"/>
      <c r="D80" s="48"/>
      <c r="E80" s="48"/>
      <c r="F80" s="54"/>
      <c r="G80" s="29"/>
      <c r="H80" s="29"/>
      <c r="I80" s="29"/>
      <c r="J80" s="30"/>
    </row>
    <row r="81" spans="2:12" ht="22.5" customHeight="1" thickBot="1" x14ac:dyDescent="0.35">
      <c r="I81" s="40"/>
      <c r="J81" s="40"/>
    </row>
    <row r="82" spans="2:12" ht="22.5" customHeight="1" thickBot="1" x14ac:dyDescent="0.35">
      <c r="B82" s="36" t="s">
        <v>440</v>
      </c>
      <c r="C82" s="57"/>
      <c r="D82" s="57"/>
      <c r="E82" s="49"/>
      <c r="F82" s="49"/>
      <c r="G82" s="49"/>
      <c r="H82" s="49"/>
      <c r="I82" s="32"/>
      <c r="J82" s="33"/>
      <c r="L82" s="38" t="s">
        <v>274</v>
      </c>
    </row>
    <row r="83" spans="2:12" ht="24" customHeight="1" x14ac:dyDescent="0.3">
      <c r="B83" s="41" t="s">
        <v>441</v>
      </c>
      <c r="C83" s="58"/>
      <c r="D83" s="58"/>
      <c r="E83" s="35"/>
      <c r="F83" s="35"/>
      <c r="G83" s="35"/>
      <c r="H83" s="35"/>
      <c r="I83" s="35"/>
      <c r="J83" s="42"/>
      <c r="L83" s="38" t="s">
        <v>275</v>
      </c>
    </row>
    <row r="84" spans="2:12" ht="79.5" customHeight="1" x14ac:dyDescent="0.3">
      <c r="B84" s="502"/>
      <c r="C84" s="503"/>
      <c r="D84" s="503"/>
      <c r="E84" s="503"/>
      <c r="F84" s="503"/>
      <c r="G84" s="503"/>
      <c r="H84" s="503"/>
      <c r="I84" s="503"/>
      <c r="J84" s="504"/>
    </row>
    <row r="85" spans="2:12" ht="22.5" customHeight="1" x14ac:dyDescent="0.3">
      <c r="B85" s="41" t="s">
        <v>442</v>
      </c>
      <c r="C85" s="58"/>
      <c r="D85" s="58"/>
      <c r="E85" s="35"/>
      <c r="F85" s="35"/>
      <c r="G85" s="35"/>
      <c r="H85" s="35"/>
      <c r="I85" s="35"/>
      <c r="J85" s="42"/>
    </row>
    <row r="86" spans="2:12" ht="36.75" customHeight="1" x14ac:dyDescent="0.3">
      <c r="B86" s="493" t="s">
        <v>443</v>
      </c>
      <c r="C86" s="494"/>
      <c r="D86" s="495"/>
      <c r="E86" s="518"/>
      <c r="F86" s="519"/>
      <c r="G86" s="519"/>
      <c r="H86" s="519"/>
      <c r="I86" s="519"/>
      <c r="J86" s="520"/>
    </row>
    <row r="87" spans="2:12" ht="30.75" customHeight="1" x14ac:dyDescent="0.3">
      <c r="B87" s="493" t="s">
        <v>444</v>
      </c>
      <c r="C87" s="494"/>
      <c r="D87" s="495"/>
      <c r="E87" s="61" t="s">
        <v>422</v>
      </c>
      <c r="F87" s="62" t="s">
        <v>445</v>
      </c>
      <c r="G87" s="62" t="s">
        <v>58</v>
      </c>
      <c r="H87" s="62" t="s">
        <v>446</v>
      </c>
      <c r="I87" s="63" t="s">
        <v>424</v>
      </c>
      <c r="J87" s="60"/>
      <c r="L87" s="38" t="s">
        <v>559</v>
      </c>
    </row>
    <row r="88" spans="2:12" ht="86.25" customHeight="1" x14ac:dyDescent="0.3">
      <c r="B88" s="493" t="s">
        <v>425</v>
      </c>
      <c r="C88" s="494"/>
      <c r="D88" s="495"/>
      <c r="E88" s="499"/>
      <c r="F88" s="500"/>
      <c r="G88" s="500"/>
      <c r="H88" s="500"/>
      <c r="I88" s="500"/>
      <c r="J88" s="516"/>
    </row>
    <row r="89" spans="2:12" ht="77.25" customHeight="1" x14ac:dyDescent="0.3">
      <c r="B89" s="493" t="s">
        <v>262</v>
      </c>
      <c r="C89" s="494"/>
      <c r="D89" s="495"/>
      <c r="E89" s="499"/>
      <c r="F89" s="500"/>
      <c r="G89" s="500"/>
      <c r="H89" s="500"/>
      <c r="I89" s="500"/>
      <c r="J89" s="516"/>
      <c r="L89" s="38" t="s">
        <v>560</v>
      </c>
    </row>
    <row r="90" spans="2:12" ht="22.5" customHeight="1" x14ac:dyDescent="0.3">
      <c r="B90" s="41" t="s">
        <v>447</v>
      </c>
      <c r="C90" s="58"/>
      <c r="D90" s="58"/>
      <c r="E90" s="35"/>
      <c r="F90" s="35"/>
      <c r="G90" s="35"/>
      <c r="H90" s="35"/>
      <c r="I90" s="35"/>
      <c r="J90" s="42"/>
      <c r="L90" s="38" t="s">
        <v>561</v>
      </c>
    </row>
    <row r="91" spans="2:12" ht="31.5" customHeight="1" outlineLevel="1" x14ac:dyDescent="0.3">
      <c r="B91" s="493" t="s">
        <v>426</v>
      </c>
      <c r="C91" s="494"/>
      <c r="D91" s="495"/>
      <c r="E91" s="490"/>
      <c r="F91" s="491"/>
      <c r="G91" s="491"/>
      <c r="H91" s="491"/>
      <c r="I91" s="491"/>
      <c r="J91" s="492"/>
    </row>
    <row r="92" spans="2:12" ht="101.25" customHeight="1" outlineLevel="1" x14ac:dyDescent="0.3">
      <c r="B92" s="493" t="s">
        <v>448</v>
      </c>
      <c r="C92" s="494"/>
      <c r="D92" s="495"/>
      <c r="E92" s="490"/>
      <c r="F92" s="491"/>
      <c r="G92" s="491"/>
      <c r="H92" s="491"/>
      <c r="I92" s="491"/>
      <c r="J92" s="492"/>
    </row>
    <row r="93" spans="2:12" ht="31.5" customHeight="1" outlineLevel="1" x14ac:dyDescent="0.3">
      <c r="B93" s="493" t="s">
        <v>428</v>
      </c>
      <c r="C93" s="494"/>
      <c r="D93" s="495"/>
      <c r="E93" s="69"/>
      <c r="F93" s="64"/>
      <c r="G93" s="70"/>
      <c r="H93" s="70"/>
      <c r="I93" s="70"/>
      <c r="J93" s="71"/>
    </row>
    <row r="94" spans="2:12" ht="22.5" customHeight="1" outlineLevel="1" x14ac:dyDescent="0.3">
      <c r="B94" s="41" t="s">
        <v>429</v>
      </c>
      <c r="C94" s="58"/>
      <c r="D94" s="58"/>
      <c r="E94" s="35"/>
      <c r="F94" s="35"/>
      <c r="G94" s="35"/>
      <c r="H94" s="35"/>
      <c r="I94" s="35"/>
      <c r="J94" s="42"/>
    </row>
    <row r="95" spans="2:12" ht="60.75" customHeight="1" x14ac:dyDescent="0.3">
      <c r="B95" s="465" t="s">
        <v>477</v>
      </c>
      <c r="C95" s="466"/>
      <c r="D95" s="466"/>
      <c r="E95" s="466"/>
      <c r="F95" s="466"/>
      <c r="G95" s="466"/>
      <c r="H95" s="466"/>
      <c r="I95" s="466"/>
      <c r="J95" s="467"/>
    </row>
    <row r="96" spans="2:12" ht="27" customHeight="1" outlineLevel="1" x14ac:dyDescent="0.3">
      <c r="B96" s="26" t="s">
        <v>67</v>
      </c>
      <c r="C96" s="165" t="s">
        <v>68</v>
      </c>
      <c r="D96" s="530" t="s">
        <v>69</v>
      </c>
      <c r="E96" s="531"/>
      <c r="F96" s="532" t="s">
        <v>432</v>
      </c>
      <c r="G96" s="532"/>
      <c r="H96" s="531"/>
      <c r="I96" s="25" t="s">
        <v>433</v>
      </c>
      <c r="J96" s="43" t="s">
        <v>434</v>
      </c>
    </row>
    <row r="97" spans="2:12" ht="27" customHeight="1" outlineLevel="1" x14ac:dyDescent="0.3">
      <c r="B97" s="27"/>
      <c r="C97" s="166"/>
      <c r="D97" s="505"/>
      <c r="E97" s="506"/>
      <c r="F97" s="505"/>
      <c r="G97" s="507"/>
      <c r="H97" s="506"/>
      <c r="I97" s="28"/>
      <c r="J97" s="44"/>
    </row>
    <row r="98" spans="2:12" ht="27" customHeight="1" outlineLevel="1" x14ac:dyDescent="0.3">
      <c r="B98" s="27"/>
      <c r="C98" s="166"/>
      <c r="D98" s="505"/>
      <c r="E98" s="506"/>
      <c r="F98" s="505"/>
      <c r="G98" s="507"/>
      <c r="H98" s="506"/>
      <c r="I98" s="28"/>
      <c r="J98" s="44"/>
    </row>
    <row r="99" spans="2:12" ht="27" customHeight="1" outlineLevel="1" x14ac:dyDescent="0.3">
      <c r="B99" s="27"/>
      <c r="C99" s="166"/>
      <c r="D99" s="505"/>
      <c r="E99" s="506"/>
      <c r="F99" s="505"/>
      <c r="G99" s="507"/>
      <c r="H99" s="506"/>
      <c r="I99" s="28"/>
      <c r="J99" s="44"/>
    </row>
    <row r="100" spans="2:12" ht="22.5" customHeight="1" x14ac:dyDescent="0.3">
      <c r="B100" s="41" t="s">
        <v>435</v>
      </c>
      <c r="C100" s="58"/>
      <c r="D100" s="58"/>
      <c r="E100" s="35"/>
      <c r="F100" s="35"/>
      <c r="G100" s="35"/>
      <c r="H100" s="35"/>
      <c r="I100" s="35"/>
      <c r="J100" s="42"/>
    </row>
    <row r="101" spans="2:12" ht="29.25" customHeight="1" x14ac:dyDescent="0.3">
      <c r="B101" s="508" t="s">
        <v>449</v>
      </c>
      <c r="C101" s="509"/>
      <c r="D101" s="509"/>
      <c r="E101" s="509"/>
      <c r="F101" s="510"/>
      <c r="G101" s="65"/>
      <c r="H101" s="66"/>
      <c r="I101" s="67"/>
      <c r="J101" s="68"/>
      <c r="L101" s="38" t="s">
        <v>563</v>
      </c>
    </row>
    <row r="102" spans="2:12" ht="29.25" customHeight="1" x14ac:dyDescent="0.3">
      <c r="B102" s="508" t="s">
        <v>436</v>
      </c>
      <c r="C102" s="509"/>
      <c r="D102" s="509"/>
      <c r="E102" s="509"/>
      <c r="F102" s="510"/>
      <c r="G102" s="65"/>
      <c r="H102" s="66"/>
      <c r="I102" s="67"/>
      <c r="J102" s="68"/>
      <c r="L102" s="38" t="s">
        <v>261</v>
      </c>
    </row>
    <row r="103" spans="2:12" ht="51" customHeight="1" x14ac:dyDescent="0.3">
      <c r="B103" s="496" t="s">
        <v>74</v>
      </c>
      <c r="C103" s="497"/>
      <c r="D103" s="498"/>
      <c r="E103" s="499"/>
      <c r="F103" s="500"/>
      <c r="G103" s="500"/>
      <c r="H103" s="500"/>
      <c r="I103" s="500"/>
      <c r="J103" s="501"/>
    </row>
    <row r="104" spans="2:12" ht="42" customHeight="1" x14ac:dyDescent="0.3">
      <c r="B104" s="484" t="s">
        <v>450</v>
      </c>
      <c r="C104" s="485"/>
      <c r="D104" s="485"/>
      <c r="E104" s="485"/>
      <c r="F104" s="486"/>
      <c r="G104" s="65"/>
      <c r="H104" s="66"/>
      <c r="I104" s="67"/>
      <c r="J104" s="68"/>
      <c r="L104" s="38" t="s">
        <v>564</v>
      </c>
    </row>
    <row r="105" spans="2:12" ht="60" customHeight="1" x14ac:dyDescent="0.3">
      <c r="B105" s="496" t="s">
        <v>466</v>
      </c>
      <c r="C105" s="497"/>
      <c r="D105" s="498"/>
      <c r="E105" s="490"/>
      <c r="F105" s="491"/>
      <c r="G105" s="491"/>
      <c r="H105" s="491"/>
      <c r="I105" s="491"/>
      <c r="J105" s="492"/>
    </row>
    <row r="106" spans="2:12" ht="51" customHeight="1" x14ac:dyDescent="0.3">
      <c r="B106" s="496" t="s">
        <v>439</v>
      </c>
      <c r="C106" s="497"/>
      <c r="D106" s="498"/>
      <c r="E106" s="499"/>
      <c r="F106" s="500"/>
      <c r="G106" s="500"/>
      <c r="H106" s="500"/>
      <c r="I106" s="500"/>
      <c r="J106" s="501"/>
      <c r="L106" s="38" t="s">
        <v>273</v>
      </c>
    </row>
    <row r="107" spans="2:12" ht="29.25" customHeight="1" thickBot="1" x14ac:dyDescent="0.35">
      <c r="B107" s="47" t="s">
        <v>451</v>
      </c>
      <c r="C107" s="48"/>
      <c r="D107" s="48"/>
      <c r="E107" s="48"/>
      <c r="F107" s="54"/>
      <c r="G107" s="29"/>
      <c r="H107" s="29"/>
      <c r="I107" s="29"/>
      <c r="J107" s="30"/>
    </row>
  </sheetData>
  <dataConsolidate/>
  <mergeCells count="136">
    <mergeCell ref="B13:C13"/>
    <mergeCell ref="B14:C14"/>
    <mergeCell ref="B15:C15"/>
    <mergeCell ref="A1:J1"/>
    <mergeCell ref="C2:D2"/>
    <mergeCell ref="C3:D3"/>
    <mergeCell ref="B8:C8"/>
    <mergeCell ref="D8:F8"/>
    <mergeCell ref="B9:C9"/>
    <mergeCell ref="D9:F9"/>
    <mergeCell ref="B10:D10"/>
    <mergeCell ref="E10:J10"/>
    <mergeCell ref="D13:G13"/>
    <mergeCell ref="D14:G14"/>
    <mergeCell ref="D15:G15"/>
    <mergeCell ref="B11:D11"/>
    <mergeCell ref="E11:F11"/>
    <mergeCell ref="B33:D33"/>
    <mergeCell ref="E33:G33"/>
    <mergeCell ref="B19:D19"/>
    <mergeCell ref="B20:D20"/>
    <mergeCell ref="E20:J20"/>
    <mergeCell ref="B21:D21"/>
    <mergeCell ref="E21:G21"/>
    <mergeCell ref="I21:J21"/>
    <mergeCell ref="E28:J28"/>
    <mergeCell ref="B23:D23"/>
    <mergeCell ref="B24:D24"/>
    <mergeCell ref="B25:D25"/>
    <mergeCell ref="B26:D26"/>
    <mergeCell ref="D61:E61"/>
    <mergeCell ref="F61:H61"/>
    <mergeCell ref="D62:E62"/>
    <mergeCell ref="F62:H62"/>
    <mergeCell ref="D63:E63"/>
    <mergeCell ref="F63:H63"/>
    <mergeCell ref="B51:D51"/>
    <mergeCell ref="E51:F51"/>
    <mergeCell ref="B47:D47"/>
    <mergeCell ref="B48:D48"/>
    <mergeCell ref="E48:J48"/>
    <mergeCell ref="B49:D49"/>
    <mergeCell ref="E49:J49"/>
    <mergeCell ref="B50:D50"/>
    <mergeCell ref="E50:J50"/>
    <mergeCell ref="B53:C53"/>
    <mergeCell ref="D53:F53"/>
    <mergeCell ref="G53:I53"/>
    <mergeCell ref="E54:J54"/>
    <mergeCell ref="B60:J60"/>
    <mergeCell ref="E57:J57"/>
    <mergeCell ref="E58:J58"/>
    <mergeCell ref="B54:D54"/>
    <mergeCell ref="B56:D56"/>
    <mergeCell ref="D67:E67"/>
    <mergeCell ref="F67:H67"/>
    <mergeCell ref="D68:E68"/>
    <mergeCell ref="F68:H68"/>
    <mergeCell ref="D69:E69"/>
    <mergeCell ref="F69:H69"/>
    <mergeCell ref="D64:E64"/>
    <mergeCell ref="F64:H64"/>
    <mergeCell ref="D65:E65"/>
    <mergeCell ref="F65:H65"/>
    <mergeCell ref="D66:E66"/>
    <mergeCell ref="F66:H66"/>
    <mergeCell ref="B76:D76"/>
    <mergeCell ref="E76:J76"/>
    <mergeCell ref="B77:F77"/>
    <mergeCell ref="B78:D78"/>
    <mergeCell ref="E78:J78"/>
    <mergeCell ref="D70:E70"/>
    <mergeCell ref="F70:H70"/>
    <mergeCell ref="D71:E71"/>
    <mergeCell ref="F71:H71"/>
    <mergeCell ref="D72:E72"/>
    <mergeCell ref="F72:H72"/>
    <mergeCell ref="B74:F74"/>
    <mergeCell ref="B75:F75"/>
    <mergeCell ref="B106:D106"/>
    <mergeCell ref="E106:J106"/>
    <mergeCell ref="D98:E98"/>
    <mergeCell ref="F98:H98"/>
    <mergeCell ref="D99:E99"/>
    <mergeCell ref="F99:H99"/>
    <mergeCell ref="B101:F101"/>
    <mergeCell ref="B102:F102"/>
    <mergeCell ref="B92:D92"/>
    <mergeCell ref="E92:J92"/>
    <mergeCell ref="B93:D93"/>
    <mergeCell ref="D96:E96"/>
    <mergeCell ref="F96:H96"/>
    <mergeCell ref="D97:E97"/>
    <mergeCell ref="F97:H97"/>
    <mergeCell ref="B95:J95"/>
    <mergeCell ref="B103:D103"/>
    <mergeCell ref="E103:J103"/>
    <mergeCell ref="B104:F104"/>
    <mergeCell ref="B105:D105"/>
    <mergeCell ref="E105:J105"/>
    <mergeCell ref="B88:D88"/>
    <mergeCell ref="E88:J88"/>
    <mergeCell ref="B89:D89"/>
    <mergeCell ref="E89:J89"/>
    <mergeCell ref="B91:D91"/>
    <mergeCell ref="E91:J91"/>
    <mergeCell ref="B79:D79"/>
    <mergeCell ref="E79:J79"/>
    <mergeCell ref="B84:J84"/>
    <mergeCell ref="B86:D86"/>
    <mergeCell ref="E86:J86"/>
    <mergeCell ref="B87:D87"/>
    <mergeCell ref="B57:D57"/>
    <mergeCell ref="B58:D58"/>
    <mergeCell ref="E56:J56"/>
    <mergeCell ref="B27:D27"/>
    <mergeCell ref="B28:D28"/>
    <mergeCell ref="E23:J23"/>
    <mergeCell ref="E24:J24"/>
    <mergeCell ref="E25:J25"/>
    <mergeCell ref="E26:J26"/>
    <mergeCell ref="E27:J27"/>
    <mergeCell ref="B34:D34"/>
    <mergeCell ref="E34:J34"/>
    <mergeCell ref="B45:D45"/>
    <mergeCell ref="E45:J45"/>
    <mergeCell ref="B46:D46"/>
    <mergeCell ref="E46:F46"/>
    <mergeCell ref="H46:J46"/>
    <mergeCell ref="B36:D36"/>
    <mergeCell ref="E36:J36"/>
    <mergeCell ref="B40:J40"/>
    <mergeCell ref="B30:D30"/>
    <mergeCell ref="E30:G30"/>
    <mergeCell ref="B31:D31"/>
    <mergeCell ref="E31:J31"/>
  </mergeCells>
  <phoneticPr fontId="1" type="noConversion"/>
  <dataValidations disablePrompts="1" count="8">
    <dataValidation type="list" allowBlank="1" showInputMessage="1" showErrorMessage="1" sqref="I9">
      <formula1>"multiple times per day,daily,weekly,monthly,quarterly,yearly"</formula1>
    </dataValidation>
    <dataValidation type="list" allowBlank="1" showInputMessage="1" showErrorMessage="1" sqref="F107 F80 F35">
      <formula1>"효과적,비효과적"</formula1>
    </dataValidation>
    <dataValidation type="list" allowBlank="1" showInputMessage="1" showErrorMessage="1" sqref="H9">
      <formula1>"자동통제,IT의존수동통제,수동예방통제,수동적발통제"</formula1>
    </dataValidation>
    <dataValidation type="list" allowBlank="1" showInputMessage="1" showErrorMessage="1" sqref="J53 J104 J62:J72 J74:J75 G74:G75 G77 J77 J97:J99 J101:J102 G101:G102 G104 F32 F29">
      <formula1>"Yes,No"</formula1>
    </dataValidation>
    <dataValidation type="list" allowBlank="1" showInputMessage="1" showErrorMessage="1" sqref="J14:J15">
      <formula1>"낮음,높음,유의적위험"</formula1>
    </dataValidation>
    <dataValidation type="list" allowBlank="1" showInputMessage="1" showErrorMessage="1" sqref="I62:I72 I74:I75 I77 I97:I99 I101:I102 I104">
      <formula1>"예외사항 없음,예외사항 발견"</formula1>
    </dataValidation>
    <dataValidation type="list" allowBlank="1" showInputMessage="1" showErrorMessage="1" sqref="H46:J46">
      <formula1>"기중일자 결론,연중 고르게"</formula1>
    </dataValidation>
    <dataValidation type="list" allowBlank="1" showInputMessage="1" showErrorMessage="1" sqref="F41">
      <formula1>"낮음,중간,높음"</formula1>
    </dataValidation>
  </dataValidations>
  <pageMargins left="0.43" right="0.4" top="0.75" bottom="0.59" header="0.3" footer="0.3"/>
  <pageSetup paperSize="9" scale="75" fitToHeight="0" orientation="portrait" verticalDpi="0" r:id="rId1"/>
  <rowBreaks count="2" manualBreakCount="2">
    <brk id="58" max="10" man="1"/>
    <brk id="8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4</xdr:col>
                    <xdr:colOff>323850</xdr:colOff>
                    <xdr:row>46</xdr:row>
                    <xdr:rowOff>38100</xdr:rowOff>
                  </from>
                  <to>
                    <xdr:col>4</xdr:col>
                    <xdr:colOff>581025</xdr:colOff>
                    <xdr:row>47</xdr:row>
                    <xdr:rowOff>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5</xdr:col>
                    <xdr:colOff>314325</xdr:colOff>
                    <xdr:row>46</xdr:row>
                    <xdr:rowOff>38100</xdr:rowOff>
                  </from>
                  <to>
                    <xdr:col>5</xdr:col>
                    <xdr:colOff>571500</xdr:colOff>
                    <xdr:row>47</xdr:row>
                    <xdr:rowOff>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6</xdr:col>
                    <xdr:colOff>295275</xdr:colOff>
                    <xdr:row>46</xdr:row>
                    <xdr:rowOff>38100</xdr:rowOff>
                  </from>
                  <to>
                    <xdr:col>6</xdr:col>
                    <xdr:colOff>552450</xdr:colOff>
                    <xdr:row>47</xdr:row>
                    <xdr:rowOff>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7</xdr:col>
                    <xdr:colOff>419100</xdr:colOff>
                    <xdr:row>46</xdr:row>
                    <xdr:rowOff>38100</xdr:rowOff>
                  </from>
                  <to>
                    <xdr:col>7</xdr:col>
                    <xdr:colOff>676275</xdr:colOff>
                    <xdr:row>47</xdr:row>
                    <xdr:rowOff>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4</xdr:col>
                    <xdr:colOff>285750</xdr:colOff>
                    <xdr:row>86</xdr:row>
                    <xdr:rowOff>9525</xdr:rowOff>
                  </from>
                  <to>
                    <xdr:col>4</xdr:col>
                    <xdr:colOff>542925</xdr:colOff>
                    <xdr:row>87</xdr:row>
                    <xdr:rowOff>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5</xdr:col>
                    <xdr:colOff>295275</xdr:colOff>
                    <xdr:row>86</xdr:row>
                    <xdr:rowOff>9525</xdr:rowOff>
                  </from>
                  <to>
                    <xdr:col>5</xdr:col>
                    <xdr:colOff>552450</xdr:colOff>
                    <xdr:row>87</xdr:row>
                    <xdr:rowOff>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6</xdr:col>
                    <xdr:colOff>304800</xdr:colOff>
                    <xdr:row>86</xdr:row>
                    <xdr:rowOff>9525</xdr:rowOff>
                  </from>
                  <to>
                    <xdr:col>6</xdr:col>
                    <xdr:colOff>561975</xdr:colOff>
                    <xdr:row>87</xdr:row>
                    <xdr:rowOff>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7</xdr:col>
                    <xdr:colOff>571500</xdr:colOff>
                    <xdr:row>86</xdr:row>
                    <xdr:rowOff>9525</xdr:rowOff>
                  </from>
                  <to>
                    <xdr:col>7</xdr:col>
                    <xdr:colOff>828675</xdr:colOff>
                    <xdr:row>87</xdr:row>
                    <xdr:rowOff>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8</xdr:col>
                    <xdr:colOff>495300</xdr:colOff>
                    <xdr:row>86</xdr:row>
                    <xdr:rowOff>9525</xdr:rowOff>
                  </from>
                  <to>
                    <xdr:col>8</xdr:col>
                    <xdr:colOff>752475</xdr:colOff>
                    <xdr:row>87</xdr:row>
                    <xdr:rowOff>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4</xdr:col>
                    <xdr:colOff>323850</xdr:colOff>
                    <xdr:row>18</xdr:row>
                    <xdr:rowOff>38100</xdr:rowOff>
                  </from>
                  <to>
                    <xdr:col>4</xdr:col>
                    <xdr:colOff>581025</xdr:colOff>
                    <xdr:row>18</xdr:row>
                    <xdr:rowOff>390525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5</xdr:col>
                    <xdr:colOff>314325</xdr:colOff>
                    <xdr:row>18</xdr:row>
                    <xdr:rowOff>38100</xdr:rowOff>
                  </from>
                  <to>
                    <xdr:col>5</xdr:col>
                    <xdr:colOff>571500</xdr:colOff>
                    <xdr:row>18</xdr:row>
                    <xdr:rowOff>390525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6</xdr:col>
                    <xdr:colOff>295275</xdr:colOff>
                    <xdr:row>18</xdr:row>
                    <xdr:rowOff>38100</xdr:rowOff>
                  </from>
                  <to>
                    <xdr:col>6</xdr:col>
                    <xdr:colOff>552450</xdr:colOff>
                    <xdr:row>18</xdr:row>
                    <xdr:rowOff>390525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7</xdr:col>
                    <xdr:colOff>533400</xdr:colOff>
                    <xdr:row>18</xdr:row>
                    <xdr:rowOff>38100</xdr:rowOff>
                  </from>
                  <to>
                    <xdr:col>7</xdr:col>
                    <xdr:colOff>790575</xdr:colOff>
                    <xdr:row>18</xdr:row>
                    <xdr:rowOff>390525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workbookViewId="0">
      <selection activeCell="J9" sqref="J9"/>
    </sheetView>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1.125" style="16" customWidth="1"/>
    <col min="7" max="7" width="9" style="16"/>
    <col min="8" max="16384" width="9" style="106"/>
  </cols>
  <sheetData>
    <row r="1" spans="1:6" ht="13.5" x14ac:dyDescent="0.3">
      <c r="A1" s="16"/>
      <c r="B1" s="16"/>
      <c r="C1" s="16"/>
      <c r="D1" s="16"/>
    </row>
    <row r="2" spans="1:6" ht="18.75" x14ac:dyDescent="0.3">
      <c r="A2" s="336" t="s">
        <v>233</v>
      </c>
      <c r="B2" s="336"/>
      <c r="C2" s="336"/>
      <c r="D2" s="336"/>
      <c r="E2" s="336"/>
      <c r="F2" s="336"/>
    </row>
    <row r="3" spans="1:6" s="107" customFormat="1" ht="24.75" x14ac:dyDescent="0.15">
      <c r="A3" s="107" ph="1"/>
      <c r="B3" s="107" ph="1"/>
      <c r="C3" s="108"/>
      <c r="D3" s="108"/>
    </row>
    <row r="4" spans="1:6" s="107" customFormat="1" ht="24" customHeight="1" x14ac:dyDescent="0.15">
      <c r="A4" s="109" t="s">
        <v>33</v>
      </c>
      <c r="B4" s="110"/>
      <c r="C4" s="111" t="s">
        <v>34</v>
      </c>
      <c r="D4" s="112"/>
      <c r="E4" s="113" t="s">
        <v>100</v>
      </c>
      <c r="F4" s="114"/>
    </row>
    <row r="5" spans="1:6" s="107" customFormat="1" ht="24" customHeight="1" x14ac:dyDescent="0.15">
      <c r="A5" s="109" t="s">
        <v>101</v>
      </c>
      <c r="B5" s="115"/>
      <c r="C5" s="113" t="s">
        <v>36</v>
      </c>
      <c r="D5" s="112"/>
      <c r="E5" s="113" t="s">
        <v>35</v>
      </c>
      <c r="F5" s="116"/>
    </row>
    <row r="6" spans="1:6" s="107" customFormat="1" ht="24.75" x14ac:dyDescent="0.15">
      <c r="A6" s="117"/>
      <c r="B6" s="117"/>
      <c r="C6" s="107" ph="1"/>
      <c r="D6" s="107" ph="1"/>
    </row>
    <row r="7" spans="1:6" s="107" customFormat="1" ht="27.75" customHeight="1" x14ac:dyDescent="0.3">
      <c r="A7" s="382" t="s">
        <v>102</v>
      </c>
      <c r="B7" s="383"/>
      <c r="C7" s="384"/>
      <c r="D7" s="118" t="s">
        <v>103</v>
      </c>
      <c r="E7" s="119" t="s">
        <v>104</v>
      </c>
      <c r="F7" s="119" t="s">
        <v>105</v>
      </c>
    </row>
    <row r="8" spans="1:6" s="107" customFormat="1" ht="81.75" customHeight="1" x14ac:dyDescent="0.3">
      <c r="A8" s="335" t="s">
        <v>235</v>
      </c>
      <c r="B8" s="335"/>
      <c r="C8" s="335"/>
      <c r="D8" s="121" t="s">
        <v>236</v>
      </c>
      <c r="E8" s="120"/>
      <c r="F8" s="120"/>
    </row>
    <row r="9" spans="1:6" s="107" customFormat="1" ht="177" customHeight="1" x14ac:dyDescent="0.3">
      <c r="A9" s="335" t="s">
        <v>237</v>
      </c>
      <c r="B9" s="335"/>
      <c r="C9" s="335"/>
      <c r="D9" s="121" t="s">
        <v>236</v>
      </c>
      <c r="E9" s="120"/>
      <c r="F9" s="120"/>
    </row>
    <row r="10" spans="1:6" s="107" customFormat="1" ht="121.5" customHeight="1" x14ac:dyDescent="0.3">
      <c r="A10" s="340" t="s">
        <v>234</v>
      </c>
      <c r="B10" s="340"/>
      <c r="C10" s="340"/>
      <c r="D10" s="121" t="s">
        <v>236</v>
      </c>
      <c r="E10" s="120"/>
      <c r="F10" s="120"/>
    </row>
    <row r="11" spans="1:6" ht="207" customHeight="1" x14ac:dyDescent="0.3">
      <c r="A11" s="340" t="s">
        <v>238</v>
      </c>
      <c r="B11" s="340"/>
      <c r="C11" s="340"/>
      <c r="D11" s="121" t="s">
        <v>236</v>
      </c>
      <c r="E11" s="120"/>
      <c r="F11" s="120"/>
    </row>
    <row r="12" spans="1:6" ht="172.5" customHeight="1" x14ac:dyDescent="0.3">
      <c r="A12" s="340" t="s">
        <v>239</v>
      </c>
      <c r="B12" s="340"/>
      <c r="C12" s="340"/>
      <c r="D12" s="121" t="s">
        <v>236</v>
      </c>
      <c r="E12" s="120"/>
      <c r="F12" s="120"/>
    </row>
    <row r="13" spans="1:6" ht="13.5" x14ac:dyDescent="0.3">
      <c r="A13" s="16"/>
      <c r="B13" s="16"/>
      <c r="C13" s="16"/>
      <c r="D13" s="16"/>
    </row>
    <row r="14" spans="1:6" ht="13.5" x14ac:dyDescent="0.3">
      <c r="A14" s="16"/>
      <c r="B14" s="16"/>
      <c r="C14" s="16"/>
      <c r="D14" s="16"/>
    </row>
    <row r="15" spans="1:6" ht="13.5" x14ac:dyDescent="0.3">
      <c r="A15" s="16"/>
      <c r="B15" s="16"/>
      <c r="C15" s="16"/>
      <c r="D15" s="16"/>
    </row>
    <row r="16" spans="1:6" ht="13.5" x14ac:dyDescent="0.3">
      <c r="A16" s="16"/>
      <c r="B16" s="16"/>
      <c r="C16" s="16"/>
      <c r="D16" s="16"/>
    </row>
    <row r="17" spans="1:4" ht="13.5" x14ac:dyDescent="0.3">
      <c r="A17" s="16"/>
      <c r="B17" s="16"/>
      <c r="C17" s="16"/>
      <c r="D17" s="16"/>
    </row>
    <row r="18" spans="1:4" ht="13.5" x14ac:dyDescent="0.3">
      <c r="A18" s="16"/>
      <c r="B18" s="16"/>
      <c r="C18" s="16"/>
      <c r="D18" s="16"/>
    </row>
    <row r="19" spans="1:4" ht="13.5" x14ac:dyDescent="0.3">
      <c r="A19" s="16"/>
      <c r="B19" s="16"/>
      <c r="C19" s="16"/>
      <c r="D19" s="16"/>
    </row>
    <row r="20" spans="1:4" ht="13.5" x14ac:dyDescent="0.3">
      <c r="A20" s="16"/>
      <c r="B20" s="16"/>
      <c r="C20" s="16"/>
      <c r="D20" s="16"/>
    </row>
    <row r="21" spans="1:4" ht="13.5" x14ac:dyDescent="0.3">
      <c r="A21" s="16"/>
      <c r="B21" s="16"/>
      <c r="C21" s="16"/>
      <c r="D21" s="16"/>
    </row>
    <row r="22" spans="1:4" ht="13.5" x14ac:dyDescent="0.3">
      <c r="A22" s="16"/>
      <c r="B22" s="16"/>
      <c r="C22" s="16"/>
      <c r="D22" s="16"/>
    </row>
    <row r="23" spans="1:4" ht="13.5" x14ac:dyDescent="0.3">
      <c r="A23" s="16"/>
      <c r="B23" s="16"/>
      <c r="C23" s="16"/>
      <c r="D23" s="16"/>
    </row>
    <row r="24" spans="1:4" ht="13.5" x14ac:dyDescent="0.3">
      <c r="A24" s="16"/>
      <c r="B24" s="16"/>
      <c r="C24" s="16"/>
      <c r="D24" s="16"/>
    </row>
    <row r="25" spans="1:4" ht="13.5" x14ac:dyDescent="0.3">
      <c r="A25" s="16"/>
      <c r="B25" s="16"/>
      <c r="C25" s="16"/>
      <c r="D25" s="16"/>
    </row>
    <row r="26" spans="1:4" ht="13.5" x14ac:dyDescent="0.3">
      <c r="A26" s="16"/>
      <c r="B26" s="16"/>
      <c r="C26" s="16"/>
      <c r="D26" s="16"/>
    </row>
    <row r="27" spans="1:4" ht="13.5" x14ac:dyDescent="0.3">
      <c r="A27" s="16"/>
      <c r="B27" s="16"/>
      <c r="C27" s="16"/>
      <c r="D27" s="16"/>
    </row>
    <row r="28" spans="1:4" ht="13.5" x14ac:dyDescent="0.3">
      <c r="A28" s="16"/>
      <c r="B28" s="16"/>
      <c r="C28" s="16"/>
      <c r="D28" s="16"/>
    </row>
    <row r="29" spans="1:4" ht="13.5" x14ac:dyDescent="0.3">
      <c r="A29" s="16"/>
      <c r="B29" s="16"/>
      <c r="C29" s="16"/>
      <c r="D29" s="16"/>
    </row>
    <row r="30" spans="1:4" ht="13.5" x14ac:dyDescent="0.3">
      <c r="A30" s="16"/>
      <c r="B30" s="16"/>
      <c r="C30" s="16"/>
      <c r="D30" s="16"/>
    </row>
    <row r="31" spans="1:4" ht="13.5" x14ac:dyDescent="0.3">
      <c r="A31" s="16"/>
      <c r="B31" s="16"/>
      <c r="C31" s="16"/>
      <c r="D31" s="16"/>
    </row>
    <row r="32" spans="1:4" ht="13.5" x14ac:dyDescent="0.3">
      <c r="A32" s="16"/>
      <c r="B32" s="16"/>
      <c r="C32" s="16"/>
      <c r="D32" s="16"/>
    </row>
    <row r="33" spans="1:4" ht="13.5" x14ac:dyDescent="0.3">
      <c r="A33" s="16"/>
      <c r="B33" s="16"/>
      <c r="C33" s="16"/>
      <c r="D33" s="16"/>
    </row>
    <row r="34" spans="1:4" ht="13.5" x14ac:dyDescent="0.3">
      <c r="A34" s="16"/>
      <c r="B34" s="16"/>
      <c r="C34" s="16"/>
      <c r="D34" s="16"/>
    </row>
    <row r="35" spans="1:4" ht="13.5" x14ac:dyDescent="0.3">
      <c r="A35" s="16"/>
      <c r="B35" s="16"/>
      <c r="C35" s="16"/>
      <c r="D35" s="16"/>
    </row>
    <row r="36" spans="1:4" ht="13.5" x14ac:dyDescent="0.3">
      <c r="A36" s="16"/>
      <c r="B36" s="16"/>
      <c r="C36" s="16"/>
      <c r="D36" s="16"/>
    </row>
    <row r="37" spans="1:4" ht="13.5" x14ac:dyDescent="0.3">
      <c r="A37" s="16"/>
      <c r="B37" s="16"/>
      <c r="C37" s="16"/>
      <c r="D37" s="16"/>
    </row>
    <row r="38" spans="1:4" ht="13.5" x14ac:dyDescent="0.3">
      <c r="A38" s="16"/>
      <c r="B38" s="16"/>
      <c r="C38" s="16"/>
      <c r="D38" s="16"/>
    </row>
    <row r="39" spans="1:4" ht="13.5" x14ac:dyDescent="0.3">
      <c r="A39" s="16"/>
      <c r="B39" s="16"/>
      <c r="C39" s="16"/>
      <c r="D39" s="16"/>
    </row>
    <row r="40" spans="1:4" ht="13.5" x14ac:dyDescent="0.3">
      <c r="A40" s="16"/>
      <c r="B40" s="16"/>
      <c r="C40" s="16"/>
      <c r="D40" s="16"/>
    </row>
    <row r="41" spans="1:4" ht="13.5" x14ac:dyDescent="0.3">
      <c r="A41" s="16"/>
      <c r="B41" s="16"/>
      <c r="C41" s="16"/>
      <c r="D41" s="16"/>
    </row>
    <row r="42" spans="1:4" ht="13.5" x14ac:dyDescent="0.3">
      <c r="A42" s="16"/>
      <c r="B42" s="16"/>
      <c r="C42" s="16"/>
      <c r="D42" s="16"/>
    </row>
    <row r="43" spans="1:4" ht="13.5" x14ac:dyDescent="0.3">
      <c r="A43" s="16"/>
      <c r="B43" s="16"/>
      <c r="C43" s="16"/>
      <c r="D43" s="16"/>
    </row>
    <row r="44" spans="1:4" ht="13.5" x14ac:dyDescent="0.3">
      <c r="A44" s="16"/>
      <c r="B44" s="16"/>
      <c r="C44" s="16"/>
      <c r="D44" s="16"/>
    </row>
    <row r="45" spans="1:4" ht="13.5" x14ac:dyDescent="0.3">
      <c r="A45" s="16"/>
      <c r="B45" s="16"/>
      <c r="C45" s="16"/>
      <c r="D45" s="16"/>
    </row>
    <row r="46" spans="1:4" ht="13.5" x14ac:dyDescent="0.3">
      <c r="A46" s="16"/>
      <c r="B46" s="16"/>
      <c r="C46" s="16"/>
      <c r="D46" s="16"/>
    </row>
    <row r="47" spans="1:4" ht="13.5" x14ac:dyDescent="0.3">
      <c r="A47" s="16"/>
      <c r="B47" s="16"/>
      <c r="C47" s="16"/>
      <c r="D47" s="16"/>
    </row>
    <row r="48" spans="1:4" ht="13.5" x14ac:dyDescent="0.3">
      <c r="A48" s="16"/>
      <c r="B48" s="16"/>
      <c r="C48" s="16"/>
      <c r="D48" s="16"/>
    </row>
    <row r="49" spans="1:4" ht="13.5" x14ac:dyDescent="0.3">
      <c r="A49" s="16"/>
      <c r="B49" s="16"/>
      <c r="C49" s="16"/>
      <c r="D49" s="16"/>
    </row>
    <row r="50" spans="1:4" ht="13.5" x14ac:dyDescent="0.3">
      <c r="A50" s="16"/>
      <c r="B50" s="16"/>
      <c r="C50" s="16"/>
      <c r="D50" s="16"/>
    </row>
    <row r="51" spans="1:4" ht="13.5" x14ac:dyDescent="0.3">
      <c r="A51" s="16"/>
      <c r="B51" s="16"/>
      <c r="C51" s="16"/>
      <c r="D51" s="16"/>
    </row>
    <row r="52" spans="1:4" ht="13.5" x14ac:dyDescent="0.3">
      <c r="A52" s="16"/>
      <c r="B52" s="16"/>
      <c r="C52" s="16"/>
      <c r="D52" s="16"/>
    </row>
    <row r="53" spans="1:4" ht="13.5" x14ac:dyDescent="0.3">
      <c r="A53" s="16"/>
      <c r="B53" s="16"/>
      <c r="C53" s="16"/>
      <c r="D53" s="16"/>
    </row>
    <row r="54" spans="1:4" ht="13.5" x14ac:dyDescent="0.3">
      <c r="A54" s="16"/>
      <c r="B54" s="16"/>
      <c r="C54" s="16"/>
      <c r="D54" s="16"/>
    </row>
    <row r="55" spans="1:4" ht="13.5" x14ac:dyDescent="0.3">
      <c r="A55" s="16"/>
      <c r="B55" s="16"/>
      <c r="C55" s="16"/>
      <c r="D55" s="16"/>
    </row>
    <row r="56" spans="1:4" ht="13.5" x14ac:dyDescent="0.3">
      <c r="A56" s="16"/>
      <c r="B56" s="16"/>
      <c r="C56" s="16"/>
      <c r="D56" s="16"/>
    </row>
    <row r="57" spans="1:4" ht="13.5" x14ac:dyDescent="0.3">
      <c r="A57" s="16"/>
      <c r="B57" s="16"/>
      <c r="C57" s="16"/>
      <c r="D57" s="16"/>
    </row>
    <row r="58" spans="1:4" ht="13.5" x14ac:dyDescent="0.3">
      <c r="A58" s="16"/>
      <c r="B58" s="16"/>
      <c r="C58" s="16"/>
      <c r="D58" s="16"/>
    </row>
    <row r="59" spans="1:4" ht="13.5" x14ac:dyDescent="0.3">
      <c r="A59" s="16"/>
      <c r="B59" s="16"/>
      <c r="C59" s="16"/>
      <c r="D59" s="16"/>
    </row>
    <row r="60" spans="1:4" ht="13.5" x14ac:dyDescent="0.3">
      <c r="A60" s="16"/>
      <c r="B60" s="16"/>
      <c r="C60" s="16"/>
      <c r="D60" s="16"/>
    </row>
    <row r="61" spans="1:4" ht="13.5" x14ac:dyDescent="0.3">
      <c r="A61" s="16"/>
      <c r="B61" s="16"/>
      <c r="C61" s="16"/>
      <c r="D61" s="16"/>
    </row>
    <row r="62" spans="1:4" ht="13.5" x14ac:dyDescent="0.3">
      <c r="A62" s="16"/>
      <c r="B62" s="16"/>
      <c r="C62" s="16"/>
      <c r="D62" s="16"/>
    </row>
    <row r="63" spans="1:4" ht="13.5" x14ac:dyDescent="0.3">
      <c r="A63" s="16"/>
      <c r="B63" s="16"/>
      <c r="C63" s="16"/>
      <c r="D63" s="16"/>
    </row>
    <row r="64" spans="1:4" ht="13.5" x14ac:dyDescent="0.3">
      <c r="A64" s="16"/>
      <c r="B64" s="16"/>
      <c r="C64" s="16"/>
      <c r="D64" s="16"/>
    </row>
    <row r="65" spans="1:4" ht="13.5" x14ac:dyDescent="0.3">
      <c r="A65" s="16"/>
      <c r="B65" s="16"/>
      <c r="C65" s="16"/>
      <c r="D65" s="16"/>
    </row>
    <row r="66" spans="1:4" ht="13.5" x14ac:dyDescent="0.3">
      <c r="A66" s="16"/>
      <c r="B66" s="16"/>
      <c r="C66" s="16"/>
      <c r="D66" s="16"/>
    </row>
    <row r="67" spans="1:4" ht="13.5" x14ac:dyDescent="0.3">
      <c r="A67" s="16"/>
      <c r="B67" s="16"/>
      <c r="C67" s="16"/>
      <c r="D67" s="16"/>
    </row>
    <row r="68" spans="1:4" ht="13.5" x14ac:dyDescent="0.3">
      <c r="A68" s="16"/>
      <c r="B68" s="16"/>
      <c r="C68" s="16"/>
      <c r="D68" s="16"/>
    </row>
    <row r="69" spans="1:4" ht="13.5" x14ac:dyDescent="0.3">
      <c r="A69" s="16"/>
      <c r="B69" s="16"/>
      <c r="C69" s="16"/>
      <c r="D69" s="16"/>
    </row>
    <row r="70" spans="1:4" ht="13.5" x14ac:dyDescent="0.3">
      <c r="A70" s="16"/>
      <c r="B70" s="16"/>
      <c r="C70" s="16"/>
      <c r="D70" s="16"/>
    </row>
    <row r="71" spans="1:4" ht="13.5" x14ac:dyDescent="0.3">
      <c r="A71" s="16"/>
      <c r="B71" s="16"/>
      <c r="C71" s="16"/>
      <c r="D71" s="16"/>
    </row>
    <row r="72" spans="1:4" ht="13.5" x14ac:dyDescent="0.3">
      <c r="A72" s="16"/>
      <c r="B72" s="16"/>
      <c r="C72" s="16"/>
      <c r="D72" s="16"/>
    </row>
    <row r="73" spans="1:4" ht="13.5" x14ac:dyDescent="0.3">
      <c r="A73" s="16"/>
      <c r="B73" s="16"/>
      <c r="C73" s="16"/>
      <c r="D73" s="16"/>
    </row>
    <row r="74" spans="1:4" ht="13.5" x14ac:dyDescent="0.3">
      <c r="A74" s="16"/>
      <c r="B74" s="16"/>
      <c r="C74" s="16"/>
      <c r="D74" s="16"/>
    </row>
    <row r="75" spans="1:4" ht="13.5" x14ac:dyDescent="0.3">
      <c r="A75" s="16"/>
      <c r="B75" s="16"/>
      <c r="C75" s="16"/>
      <c r="D75" s="16"/>
    </row>
    <row r="76" spans="1:4" ht="13.5" x14ac:dyDescent="0.3">
      <c r="A76" s="16"/>
      <c r="B76" s="16"/>
      <c r="C76" s="16"/>
      <c r="D76" s="16"/>
    </row>
    <row r="77" spans="1:4" ht="13.5" x14ac:dyDescent="0.3">
      <c r="A77" s="16"/>
      <c r="B77" s="16"/>
      <c r="C77" s="16"/>
      <c r="D77" s="16"/>
    </row>
    <row r="78" spans="1:4" ht="13.5" x14ac:dyDescent="0.3">
      <c r="A78" s="16"/>
      <c r="B78" s="16"/>
      <c r="C78" s="16"/>
      <c r="D78" s="16"/>
    </row>
    <row r="79" spans="1:4" ht="13.5" x14ac:dyDescent="0.3">
      <c r="A79" s="16"/>
      <c r="B79" s="16"/>
      <c r="C79" s="16"/>
      <c r="D79" s="16"/>
    </row>
    <row r="80" spans="1:4" ht="13.5" x14ac:dyDescent="0.3">
      <c r="A80" s="16"/>
      <c r="B80" s="16"/>
      <c r="C80" s="16"/>
      <c r="D80" s="16"/>
    </row>
    <row r="81" spans="1:4" ht="13.5" x14ac:dyDescent="0.3">
      <c r="A81" s="16"/>
      <c r="B81" s="16"/>
      <c r="C81" s="16"/>
      <c r="D81" s="16"/>
    </row>
    <row r="82" spans="1:4" ht="13.5" x14ac:dyDescent="0.3">
      <c r="A82" s="16"/>
      <c r="B82" s="16"/>
      <c r="C82" s="16"/>
      <c r="D82" s="16"/>
    </row>
    <row r="83" spans="1:4" ht="13.5" x14ac:dyDescent="0.3">
      <c r="A83" s="16"/>
      <c r="B83" s="16"/>
      <c r="C83" s="16"/>
      <c r="D83" s="16"/>
    </row>
    <row r="84" spans="1:4" ht="13.5" x14ac:dyDescent="0.3">
      <c r="A84" s="16"/>
      <c r="B84" s="16"/>
      <c r="C84" s="16"/>
      <c r="D84" s="16"/>
    </row>
    <row r="85" spans="1:4" ht="13.5" x14ac:dyDescent="0.3">
      <c r="A85" s="16"/>
      <c r="B85" s="16"/>
      <c r="C85" s="16"/>
      <c r="D85" s="16"/>
    </row>
    <row r="86" spans="1:4" ht="13.5" x14ac:dyDescent="0.3">
      <c r="A86" s="16"/>
      <c r="B86" s="16"/>
      <c r="C86" s="16"/>
      <c r="D86" s="16"/>
    </row>
    <row r="87" spans="1:4" ht="13.5" x14ac:dyDescent="0.3">
      <c r="A87" s="16"/>
      <c r="B87" s="16"/>
      <c r="C87" s="16"/>
      <c r="D87" s="16"/>
    </row>
    <row r="88" spans="1:4" ht="13.5" x14ac:dyDescent="0.3">
      <c r="A88" s="16"/>
      <c r="B88" s="16"/>
      <c r="C88" s="16"/>
      <c r="D88" s="16"/>
    </row>
    <row r="89" spans="1:4" ht="13.5" x14ac:dyDescent="0.3">
      <c r="A89" s="16"/>
      <c r="B89" s="16"/>
      <c r="C89" s="16"/>
      <c r="D89" s="16"/>
    </row>
    <row r="90" spans="1:4" ht="13.5" x14ac:dyDescent="0.3">
      <c r="A90" s="16"/>
      <c r="B90" s="16"/>
      <c r="C90" s="16"/>
      <c r="D90" s="16"/>
    </row>
    <row r="91" spans="1:4" ht="13.5" x14ac:dyDescent="0.3">
      <c r="A91" s="16"/>
      <c r="B91" s="16"/>
      <c r="C91" s="16"/>
      <c r="D91" s="16"/>
    </row>
    <row r="92" spans="1:4" ht="13.5" x14ac:dyDescent="0.3">
      <c r="A92" s="16"/>
      <c r="B92" s="16"/>
      <c r="C92" s="16"/>
      <c r="D92" s="16"/>
    </row>
    <row r="93" spans="1:4" ht="13.5" x14ac:dyDescent="0.3">
      <c r="A93" s="16"/>
      <c r="B93" s="16"/>
      <c r="C93" s="16"/>
      <c r="D93" s="16"/>
    </row>
    <row r="94" spans="1:4" ht="13.5" x14ac:dyDescent="0.3">
      <c r="A94" s="16"/>
      <c r="B94" s="16"/>
      <c r="C94" s="16"/>
      <c r="D94" s="16"/>
    </row>
    <row r="95" spans="1:4" ht="13.5" x14ac:dyDescent="0.3">
      <c r="A95" s="16"/>
      <c r="B95" s="16"/>
      <c r="C95" s="16"/>
      <c r="D95" s="16"/>
    </row>
    <row r="96" spans="1:4" ht="13.5" x14ac:dyDescent="0.3">
      <c r="A96" s="16"/>
      <c r="B96" s="16"/>
      <c r="C96" s="16"/>
      <c r="D96" s="16"/>
    </row>
    <row r="97" spans="1:4" ht="13.5" x14ac:dyDescent="0.3">
      <c r="A97" s="16"/>
      <c r="B97" s="16"/>
      <c r="C97" s="16"/>
      <c r="D97" s="16"/>
    </row>
    <row r="98" spans="1:4" ht="13.5" x14ac:dyDescent="0.3">
      <c r="A98" s="16"/>
      <c r="B98" s="16"/>
      <c r="C98" s="16"/>
      <c r="D98" s="16"/>
    </row>
    <row r="99" spans="1:4" ht="13.5" x14ac:dyDescent="0.3">
      <c r="A99" s="16"/>
      <c r="B99" s="16"/>
      <c r="C99" s="16"/>
      <c r="D99" s="16"/>
    </row>
    <row r="100" spans="1:4" ht="13.5" x14ac:dyDescent="0.3">
      <c r="A100" s="16"/>
      <c r="B100" s="16"/>
      <c r="C100" s="16"/>
      <c r="D100" s="16"/>
    </row>
    <row r="101" spans="1:4" ht="13.5" x14ac:dyDescent="0.3">
      <c r="A101" s="16"/>
      <c r="B101" s="16"/>
      <c r="C101" s="16"/>
      <c r="D101" s="16"/>
    </row>
    <row r="102" spans="1:4" ht="13.5" x14ac:dyDescent="0.3">
      <c r="A102" s="16"/>
      <c r="B102" s="16"/>
      <c r="C102" s="16"/>
      <c r="D102" s="16"/>
    </row>
    <row r="103" spans="1:4" ht="13.5" x14ac:dyDescent="0.3">
      <c r="A103" s="16"/>
      <c r="B103" s="16"/>
      <c r="C103" s="16"/>
      <c r="D103" s="16"/>
    </row>
    <row r="104" spans="1:4" ht="13.5" x14ac:dyDescent="0.3">
      <c r="A104" s="16"/>
      <c r="B104" s="16"/>
      <c r="C104" s="16"/>
      <c r="D104" s="16"/>
    </row>
    <row r="105" spans="1:4" ht="13.5" x14ac:dyDescent="0.3">
      <c r="A105" s="16"/>
      <c r="B105" s="16"/>
      <c r="C105" s="16"/>
      <c r="D105" s="16"/>
    </row>
    <row r="106" spans="1:4" ht="13.5" x14ac:dyDescent="0.3">
      <c r="A106" s="16"/>
      <c r="B106" s="16"/>
      <c r="C106" s="16"/>
      <c r="D106" s="16"/>
    </row>
    <row r="107" spans="1:4" ht="13.5" x14ac:dyDescent="0.3">
      <c r="A107" s="16"/>
      <c r="B107" s="16"/>
      <c r="C107" s="16"/>
      <c r="D107" s="16"/>
    </row>
    <row r="108" spans="1:4" ht="13.5" x14ac:dyDescent="0.3">
      <c r="A108" s="16"/>
      <c r="B108" s="16"/>
      <c r="C108" s="16"/>
      <c r="D108" s="16"/>
    </row>
    <row r="109" spans="1:4" ht="13.5" x14ac:dyDescent="0.3">
      <c r="A109" s="16"/>
      <c r="B109" s="16"/>
      <c r="C109" s="16"/>
      <c r="D109" s="16"/>
    </row>
    <row r="110" spans="1:4" ht="13.5" x14ac:dyDescent="0.3">
      <c r="A110" s="16"/>
      <c r="B110" s="16"/>
      <c r="C110" s="16"/>
      <c r="D110" s="16"/>
    </row>
    <row r="111" spans="1:4" ht="13.5" x14ac:dyDescent="0.3">
      <c r="A111" s="16"/>
      <c r="B111" s="16"/>
      <c r="C111" s="16"/>
      <c r="D111" s="16"/>
    </row>
    <row r="112" spans="1:4" ht="13.5" x14ac:dyDescent="0.3">
      <c r="A112" s="16"/>
      <c r="B112" s="16"/>
      <c r="C112" s="16"/>
      <c r="D112" s="16"/>
    </row>
  </sheetData>
  <mergeCells count="7">
    <mergeCell ref="A12:C12"/>
    <mergeCell ref="A10:C10"/>
    <mergeCell ref="A11:C11"/>
    <mergeCell ref="A2:F2"/>
    <mergeCell ref="A7:C7"/>
    <mergeCell ref="A8:C8"/>
    <mergeCell ref="A9:C9"/>
  </mergeCells>
  <phoneticPr fontId="1" type="noConversion"/>
  <pageMargins left="0.70866141732283472" right="0.70866141732283472" top="0.74803149606299213" bottom="0.74803149606299213" header="0.31496062992125984" footer="0.31496062992125984"/>
  <pageSetup paperSize="9" scale="87" fitToHeight="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zoomScale="85" zoomScaleNormal="85" workbookViewId="0">
      <selection activeCell="A17" sqref="A17"/>
    </sheetView>
  </sheetViews>
  <sheetFormatPr defaultColWidth="9.125" defaultRowHeight="13.5" x14ac:dyDescent="0.3"/>
  <cols>
    <col min="1" max="1" width="1.25" style="89" customWidth="1"/>
    <col min="2" max="2" width="7.375" style="89" customWidth="1"/>
    <col min="3" max="3" width="11.5" style="89" customWidth="1"/>
    <col min="4" max="4" width="39" style="89" customWidth="1"/>
    <col min="5" max="5" width="22.75" style="89" customWidth="1"/>
    <col min="6" max="6" width="10.375" style="89" bestFit="1" customWidth="1"/>
    <col min="7" max="7" width="22.125" style="89" customWidth="1"/>
    <col min="8" max="8" width="19.875" style="89" customWidth="1"/>
    <col min="9" max="9" width="19.375" style="89" customWidth="1"/>
    <col min="10" max="10" width="17.875" style="89" customWidth="1"/>
    <col min="11" max="11" width="17.25" style="89" customWidth="1"/>
    <col min="12" max="12" width="15.875" style="89" customWidth="1"/>
    <col min="13" max="13" width="14.75" style="89" customWidth="1"/>
    <col min="14" max="14" width="24.875" style="89" bestFit="1" customWidth="1"/>
    <col min="15" max="15" width="31" style="89" customWidth="1"/>
    <col min="16" max="16" width="16.75" style="89" customWidth="1"/>
    <col min="17" max="17" width="32.125" style="89" customWidth="1"/>
    <col min="18" max="18" width="13.5" style="89" customWidth="1"/>
    <col min="19" max="19" width="14.125" style="89" customWidth="1"/>
    <col min="20" max="20" width="33.25" style="89" customWidth="1"/>
    <col min="21" max="21" width="16.5" style="89" customWidth="1"/>
    <col min="22" max="22" width="26.625" style="89" customWidth="1"/>
    <col min="23" max="25" width="19.875" style="89" customWidth="1"/>
    <col min="26" max="26" width="29.75" style="89" customWidth="1"/>
    <col min="27" max="27" width="2.625" style="89" customWidth="1"/>
    <col min="28" max="16384" width="9.125" style="89"/>
  </cols>
  <sheetData>
    <row r="1" spans="1:26" s="130" customFormat="1" ht="18.75" x14ac:dyDescent="0.25">
      <c r="A1" s="137" t="s">
        <v>240</v>
      </c>
      <c r="E1" s="138"/>
      <c r="F1" s="139"/>
      <c r="G1" s="139"/>
      <c r="H1" s="138"/>
      <c r="I1" s="138"/>
      <c r="J1" s="138"/>
      <c r="K1" s="138"/>
      <c r="L1" s="138"/>
      <c r="M1" s="138"/>
    </row>
    <row r="2" spans="1:26" s="130" customFormat="1" ht="16.5" x14ac:dyDescent="0.25">
      <c r="A2" s="140"/>
      <c r="B2" s="138"/>
      <c r="C2" s="138"/>
      <c r="D2" s="138"/>
      <c r="E2" s="138"/>
      <c r="F2" s="139"/>
      <c r="G2" s="139"/>
      <c r="H2" s="138"/>
      <c r="I2" s="138"/>
      <c r="J2" s="138"/>
      <c r="K2" s="138"/>
      <c r="L2" s="138"/>
      <c r="M2" s="138"/>
    </row>
    <row r="3" spans="1:26" s="130" customFormat="1" ht="16.5" x14ac:dyDescent="0.25">
      <c r="A3" s="140"/>
      <c r="B3" s="138"/>
      <c r="C3" s="138"/>
      <c r="D3" s="138"/>
      <c r="E3" s="138"/>
      <c r="F3" s="139"/>
      <c r="G3" s="139"/>
      <c r="H3" s="138"/>
      <c r="I3" s="138"/>
      <c r="J3" s="138"/>
      <c r="K3" s="138"/>
      <c r="L3" s="138"/>
      <c r="M3" s="138"/>
    </row>
    <row r="4" spans="1:26" s="130" customFormat="1" ht="16.5" x14ac:dyDescent="0.25">
      <c r="A4" s="140"/>
      <c r="B4" s="138"/>
      <c r="C4" s="138"/>
      <c r="D4" s="138"/>
      <c r="E4" s="138"/>
      <c r="F4" s="139"/>
      <c r="G4" s="139"/>
      <c r="H4" s="138"/>
      <c r="I4" s="138"/>
      <c r="J4" s="138"/>
      <c r="K4" s="138"/>
      <c r="L4" s="138"/>
      <c r="M4" s="138"/>
    </row>
    <row r="8" spans="1:26" s="86" customFormat="1" ht="30" customHeight="1" x14ac:dyDescent="0.3">
      <c r="B8" s="557" t="s">
        <v>93</v>
      </c>
      <c r="C8" s="558"/>
      <c r="D8" s="558"/>
      <c r="E8" s="558"/>
      <c r="F8" s="558"/>
      <c r="G8" s="558"/>
      <c r="H8" s="558"/>
      <c r="I8" s="558"/>
      <c r="J8" s="558"/>
      <c r="K8" s="558"/>
      <c r="L8" s="558"/>
      <c r="M8" s="559"/>
      <c r="N8" s="549" t="s">
        <v>264</v>
      </c>
      <c r="O8" s="550"/>
      <c r="P8" s="550"/>
      <c r="Q8" s="550"/>
      <c r="R8" s="550"/>
      <c r="S8" s="550"/>
      <c r="T8" s="550"/>
      <c r="U8" s="551"/>
      <c r="V8" s="554" t="s">
        <v>94</v>
      </c>
      <c r="W8" s="555"/>
      <c r="X8" s="555"/>
      <c r="Y8" s="555"/>
      <c r="Z8" s="556"/>
    </row>
    <row r="9" spans="1:26" s="87" customFormat="1" ht="30" customHeight="1" x14ac:dyDescent="0.3">
      <c r="B9" s="560" t="s">
        <v>76</v>
      </c>
      <c r="C9" s="560" t="s">
        <v>84</v>
      </c>
      <c r="D9" s="560" t="s">
        <v>77</v>
      </c>
      <c r="E9" s="560" t="s">
        <v>78</v>
      </c>
      <c r="F9" s="546" t="s">
        <v>83</v>
      </c>
      <c r="G9" s="547"/>
      <c r="H9" s="548" t="s">
        <v>272</v>
      </c>
      <c r="I9" s="548"/>
      <c r="J9" s="547"/>
      <c r="K9" s="552" t="s">
        <v>92</v>
      </c>
      <c r="L9" s="552"/>
      <c r="M9" s="552"/>
      <c r="N9" s="545" t="s">
        <v>265</v>
      </c>
      <c r="O9" s="561"/>
      <c r="P9" s="562" t="s">
        <v>266</v>
      </c>
      <c r="Q9" s="562"/>
      <c r="R9" s="561"/>
      <c r="S9" s="544" t="s">
        <v>267</v>
      </c>
      <c r="T9" s="544"/>
      <c r="U9" s="545"/>
      <c r="V9" s="553" t="s">
        <v>269</v>
      </c>
      <c r="W9" s="553" t="s">
        <v>268</v>
      </c>
      <c r="X9" s="553" t="s">
        <v>270</v>
      </c>
      <c r="Y9" s="553" t="s">
        <v>271</v>
      </c>
      <c r="Z9" s="553" t="s">
        <v>401</v>
      </c>
    </row>
    <row r="10" spans="1:26" s="87" customFormat="1" ht="60.75" customHeight="1" x14ac:dyDescent="0.3">
      <c r="B10" s="560"/>
      <c r="C10" s="560"/>
      <c r="D10" s="560"/>
      <c r="E10" s="560"/>
      <c r="F10" s="81" t="s">
        <v>79</v>
      </c>
      <c r="G10" s="81" t="s">
        <v>80</v>
      </c>
      <c r="H10" s="81" t="s">
        <v>88</v>
      </c>
      <c r="I10" s="82" t="s">
        <v>82</v>
      </c>
      <c r="J10" s="81" t="s">
        <v>81</v>
      </c>
      <c r="K10" s="81" t="s">
        <v>97</v>
      </c>
      <c r="L10" s="81" t="s">
        <v>263</v>
      </c>
      <c r="M10" s="81" t="s">
        <v>96</v>
      </c>
      <c r="N10" s="84" t="s">
        <v>85</v>
      </c>
      <c r="O10" s="84" t="s">
        <v>86</v>
      </c>
      <c r="P10" s="84" t="s">
        <v>402</v>
      </c>
      <c r="Q10" s="84" t="s">
        <v>98</v>
      </c>
      <c r="R10" s="84" t="s">
        <v>403</v>
      </c>
      <c r="S10" s="85" t="s">
        <v>99</v>
      </c>
      <c r="T10" s="85" t="s">
        <v>95</v>
      </c>
      <c r="U10" s="91" t="s">
        <v>87</v>
      </c>
      <c r="V10" s="553"/>
      <c r="W10" s="553"/>
      <c r="X10" s="553"/>
      <c r="Y10" s="553"/>
      <c r="Z10" s="553"/>
    </row>
    <row r="11" spans="1:26" s="88" customFormat="1" ht="37.5" customHeight="1" x14ac:dyDescent="0.3">
      <c r="B11" s="74"/>
      <c r="C11" s="75"/>
      <c r="D11" s="75"/>
      <c r="E11" s="74"/>
      <c r="F11" s="74"/>
      <c r="G11" s="74"/>
      <c r="H11" s="74"/>
      <c r="I11" s="74"/>
      <c r="J11" s="74"/>
      <c r="K11" s="74"/>
      <c r="L11" s="74"/>
      <c r="M11" s="74"/>
      <c r="N11" s="76"/>
      <c r="O11" s="76"/>
      <c r="P11" s="74"/>
      <c r="Q11" s="74"/>
      <c r="R11" s="74"/>
      <c r="S11" s="74"/>
      <c r="T11" s="83"/>
      <c r="U11" s="83"/>
      <c r="V11" s="77" t="str">
        <f>IF(ISBLANK(K11),"",IF(K11="Yes","시정됨",IF(S11="Yes","보완통제가 테스트되고 평가됨",IF(S11= "No","시정되지 않음",""))))</f>
        <v/>
      </c>
      <c r="W11" s="90"/>
      <c r="X11" s="90"/>
      <c r="Y11" s="90"/>
      <c r="Z11" s="90"/>
    </row>
    <row r="12" spans="1:26" s="88" customFormat="1" ht="37.5" customHeight="1" x14ac:dyDescent="0.3">
      <c r="B12" s="74"/>
      <c r="C12" s="75"/>
      <c r="D12" s="75"/>
      <c r="E12" s="74"/>
      <c r="F12" s="74"/>
      <c r="G12" s="74"/>
      <c r="H12" s="74"/>
      <c r="I12" s="74"/>
      <c r="J12" s="74"/>
      <c r="K12" s="74"/>
      <c r="L12" s="74"/>
      <c r="M12" s="74"/>
      <c r="N12" s="76"/>
      <c r="O12" s="76"/>
      <c r="P12" s="74"/>
      <c r="Q12" s="74"/>
      <c r="R12" s="74"/>
      <c r="S12" s="74"/>
      <c r="T12" s="83"/>
      <c r="U12" s="83"/>
      <c r="V12" s="77" t="str">
        <f t="shared" ref="V12:V20" si="0">IF(ISBLANK(K12),"",IF(K12="Yes","시정됨",IF(S12="Yes","보완통제가 테스트되고 평가됨",IF(S12= "No","시정되지 않음",""))))</f>
        <v/>
      </c>
      <c r="W12" s="90"/>
      <c r="X12" s="90"/>
      <c r="Y12" s="90"/>
      <c r="Z12" s="90"/>
    </row>
    <row r="13" spans="1:26" s="88" customFormat="1" ht="37.5" customHeight="1" x14ac:dyDescent="0.3">
      <c r="B13" s="74"/>
      <c r="C13" s="75"/>
      <c r="D13" s="75"/>
      <c r="E13" s="74"/>
      <c r="F13" s="74"/>
      <c r="G13" s="74"/>
      <c r="H13" s="74"/>
      <c r="I13" s="74"/>
      <c r="J13" s="74"/>
      <c r="K13" s="74"/>
      <c r="L13" s="74"/>
      <c r="M13" s="74"/>
      <c r="N13" s="76"/>
      <c r="O13" s="76"/>
      <c r="P13" s="74"/>
      <c r="Q13" s="74"/>
      <c r="R13" s="74"/>
      <c r="S13" s="74"/>
      <c r="T13" s="83"/>
      <c r="U13" s="83"/>
      <c r="V13" s="77" t="str">
        <f t="shared" si="0"/>
        <v/>
      </c>
      <c r="W13" s="90"/>
      <c r="X13" s="90"/>
      <c r="Y13" s="90"/>
      <c r="Z13" s="90"/>
    </row>
    <row r="14" spans="1:26" s="88" customFormat="1" ht="37.5" customHeight="1" x14ac:dyDescent="0.3">
      <c r="B14" s="74"/>
      <c r="C14" s="75"/>
      <c r="D14" s="75"/>
      <c r="E14" s="74"/>
      <c r="F14" s="74"/>
      <c r="G14" s="74"/>
      <c r="H14" s="74"/>
      <c r="I14" s="74"/>
      <c r="J14" s="74"/>
      <c r="K14" s="74"/>
      <c r="L14" s="74"/>
      <c r="M14" s="74"/>
      <c r="N14" s="76"/>
      <c r="O14" s="76"/>
      <c r="P14" s="74"/>
      <c r="Q14" s="74"/>
      <c r="R14" s="74"/>
      <c r="S14" s="74"/>
      <c r="T14" s="83"/>
      <c r="U14" s="83"/>
      <c r="V14" s="77" t="str">
        <f t="shared" si="0"/>
        <v/>
      </c>
      <c r="W14" s="90"/>
      <c r="X14" s="90"/>
      <c r="Y14" s="90"/>
      <c r="Z14" s="90"/>
    </row>
    <row r="15" spans="1:26" s="88" customFormat="1" ht="37.5" customHeight="1" x14ac:dyDescent="0.3">
      <c r="B15" s="74"/>
      <c r="C15" s="75"/>
      <c r="D15" s="75"/>
      <c r="E15" s="74"/>
      <c r="F15" s="74"/>
      <c r="G15" s="74"/>
      <c r="H15" s="74"/>
      <c r="I15" s="74"/>
      <c r="J15" s="74"/>
      <c r="K15" s="74"/>
      <c r="L15" s="74"/>
      <c r="M15" s="74"/>
      <c r="N15" s="76"/>
      <c r="O15" s="76"/>
      <c r="P15" s="74"/>
      <c r="Q15" s="74"/>
      <c r="R15" s="74"/>
      <c r="S15" s="74"/>
      <c r="T15" s="83"/>
      <c r="U15" s="83"/>
      <c r="V15" s="77" t="str">
        <f t="shared" si="0"/>
        <v/>
      </c>
      <c r="W15" s="90"/>
      <c r="X15" s="90"/>
      <c r="Y15" s="90"/>
      <c r="Z15" s="90"/>
    </row>
    <row r="16" spans="1:26" s="88" customFormat="1" ht="37.5" customHeight="1" x14ac:dyDescent="0.3">
      <c r="B16" s="74"/>
      <c r="C16" s="75"/>
      <c r="D16" s="75"/>
      <c r="E16" s="74"/>
      <c r="F16" s="74"/>
      <c r="G16" s="74"/>
      <c r="H16" s="74"/>
      <c r="I16" s="74"/>
      <c r="J16" s="74"/>
      <c r="K16" s="74"/>
      <c r="L16" s="74"/>
      <c r="M16" s="74"/>
      <c r="N16" s="76"/>
      <c r="O16" s="76"/>
      <c r="P16" s="74"/>
      <c r="Q16" s="74"/>
      <c r="R16" s="74"/>
      <c r="S16" s="74"/>
      <c r="T16" s="83"/>
      <c r="U16" s="83"/>
      <c r="V16" s="77" t="str">
        <f t="shared" si="0"/>
        <v/>
      </c>
      <c r="W16" s="90"/>
      <c r="X16" s="90"/>
      <c r="Y16" s="90"/>
      <c r="Z16" s="90"/>
    </row>
    <row r="17" spans="2:26" s="88" customFormat="1" ht="37.5" customHeight="1" x14ac:dyDescent="0.3">
      <c r="B17" s="74"/>
      <c r="C17" s="75"/>
      <c r="D17" s="75"/>
      <c r="E17" s="74"/>
      <c r="F17" s="74"/>
      <c r="G17" s="74"/>
      <c r="H17" s="74"/>
      <c r="I17" s="74"/>
      <c r="J17" s="74"/>
      <c r="K17" s="74"/>
      <c r="L17" s="74"/>
      <c r="M17" s="74"/>
      <c r="N17" s="76"/>
      <c r="O17" s="76"/>
      <c r="P17" s="74"/>
      <c r="Q17" s="74"/>
      <c r="R17" s="74"/>
      <c r="S17" s="74"/>
      <c r="T17" s="83"/>
      <c r="U17" s="83"/>
      <c r="V17" s="77" t="str">
        <f t="shared" si="0"/>
        <v/>
      </c>
      <c r="W17" s="90"/>
      <c r="X17" s="90"/>
      <c r="Y17" s="90"/>
      <c r="Z17" s="90"/>
    </row>
    <row r="18" spans="2:26" s="88" customFormat="1" ht="37.5" customHeight="1" x14ac:dyDescent="0.3">
      <c r="B18" s="74"/>
      <c r="C18" s="75"/>
      <c r="D18" s="75"/>
      <c r="E18" s="74"/>
      <c r="F18" s="74"/>
      <c r="G18" s="74"/>
      <c r="H18" s="74"/>
      <c r="I18" s="74"/>
      <c r="J18" s="74"/>
      <c r="K18" s="74"/>
      <c r="L18" s="74"/>
      <c r="M18" s="74"/>
      <c r="N18" s="76"/>
      <c r="O18" s="76"/>
      <c r="P18" s="74"/>
      <c r="Q18" s="74"/>
      <c r="R18" s="74"/>
      <c r="S18" s="74"/>
      <c r="T18" s="83"/>
      <c r="U18" s="83"/>
      <c r="V18" s="77" t="str">
        <f t="shared" si="0"/>
        <v/>
      </c>
      <c r="W18" s="90"/>
      <c r="X18" s="90"/>
      <c r="Y18" s="90"/>
      <c r="Z18" s="90"/>
    </row>
    <row r="19" spans="2:26" s="88" customFormat="1" ht="37.5" customHeight="1" x14ac:dyDescent="0.3">
      <c r="B19" s="74"/>
      <c r="C19" s="75"/>
      <c r="D19" s="75"/>
      <c r="E19" s="74"/>
      <c r="F19" s="74"/>
      <c r="G19" s="74"/>
      <c r="H19" s="74"/>
      <c r="I19" s="74"/>
      <c r="J19" s="74"/>
      <c r="K19" s="74"/>
      <c r="L19" s="74"/>
      <c r="M19" s="74"/>
      <c r="N19" s="76"/>
      <c r="O19" s="76"/>
      <c r="P19" s="74"/>
      <c r="Q19" s="74"/>
      <c r="R19" s="74"/>
      <c r="S19" s="74"/>
      <c r="T19" s="83"/>
      <c r="U19" s="83"/>
      <c r="V19" s="77" t="str">
        <f t="shared" si="0"/>
        <v/>
      </c>
      <c r="W19" s="90"/>
      <c r="X19" s="90"/>
      <c r="Y19" s="90"/>
      <c r="Z19" s="90"/>
    </row>
    <row r="20" spans="2:26" s="88" customFormat="1" ht="37.5" customHeight="1" x14ac:dyDescent="0.3">
      <c r="B20" s="78"/>
      <c r="C20" s="79"/>
      <c r="D20" s="79"/>
      <c r="E20" s="78"/>
      <c r="F20" s="78"/>
      <c r="G20" s="78"/>
      <c r="H20" s="78"/>
      <c r="I20" s="78"/>
      <c r="J20" s="78"/>
      <c r="K20" s="78"/>
      <c r="L20" s="78"/>
      <c r="M20" s="78"/>
      <c r="N20" s="80"/>
      <c r="O20" s="80"/>
      <c r="P20" s="78"/>
      <c r="Q20" s="78"/>
      <c r="R20" s="78"/>
      <c r="S20" s="78"/>
      <c r="T20" s="83"/>
      <c r="U20" s="83"/>
      <c r="V20" s="162" t="str">
        <f t="shared" si="0"/>
        <v/>
      </c>
      <c r="W20" s="83"/>
      <c r="X20" s="83"/>
      <c r="Y20" s="83"/>
      <c r="Z20" s="83"/>
    </row>
  </sheetData>
  <autoFilter ref="H10:J10"/>
  <mergeCells count="18">
    <mergeCell ref="X9:X10"/>
    <mergeCell ref="Z9:Z10"/>
    <mergeCell ref="V8:Z8"/>
    <mergeCell ref="W9:W10"/>
    <mergeCell ref="B8:M8"/>
    <mergeCell ref="Y9:Y10"/>
    <mergeCell ref="B9:B10"/>
    <mergeCell ref="C9:C10"/>
    <mergeCell ref="D9:D10"/>
    <mergeCell ref="E9:E10"/>
    <mergeCell ref="V9:V10"/>
    <mergeCell ref="N9:O9"/>
    <mergeCell ref="P9:R9"/>
    <mergeCell ref="S9:U9"/>
    <mergeCell ref="F9:G9"/>
    <mergeCell ref="H9:J9"/>
    <mergeCell ref="N8:U8"/>
    <mergeCell ref="K9:M9"/>
  </mergeCells>
  <phoneticPr fontId="1" type="noConversion"/>
  <dataValidations count="9">
    <dataValidation type="list" allowBlank="1" showInputMessage="1" showErrorMessage="1" sqref="E11:E20">
      <formula1>"전사적수준통제-직접통제,전사적수준통제-간접통제,거래수준통제,IT일반통제"</formula1>
    </dataValidation>
    <dataValidation allowBlank="1" showInputMessage="1" showErrorMessage="1" sqref="T10"/>
    <dataValidation type="list" allowBlank="1" showInputMessage="1" showErrorMessage="1" sqref="N11:N20">
      <formula1>"낮음(remote),낮지 않음(more than remote)"</formula1>
    </dataValidation>
    <dataValidation type="list" allowBlank="1" showInputMessage="1" showErrorMessage="1" sqref="F11:F20">
      <formula1>"설계,운영,설계및운영"</formula1>
    </dataValidation>
    <dataValidation type="list" allowBlank="1" showInputMessage="1" showErrorMessage="1" sqref="G11:G20">
      <formula1>"최초발생,재발생"</formula1>
    </dataValidation>
    <dataValidation type="list" allowBlank="1" showInputMessage="1" showErrorMessage="1" sqref="R11:R20">
      <formula1>"중요함,중요하지 않음"</formula1>
    </dataValidation>
    <dataValidation type="list" allowBlank="1" showInputMessage="1" showErrorMessage="1" sqref="W11:Y20">
      <formula1>"미비점,유의적 미비점,중요한 취약점"</formula1>
    </dataValidation>
    <dataValidation type="list" allowBlank="1" showInputMessage="1" showErrorMessage="1" sqref="K11:K20 S11:S20 Z11:Z20">
      <formula1>"Yes,No"</formula1>
    </dataValidation>
    <dataValidation type="list" allowBlank="1" showInputMessage="1" showErrorMessage="1" sqref="H11:H20">
      <formula1>"통제환경,위험평가,통제활동,정보및커뮤니케이션,모니터링"</formula1>
    </dataValidation>
  </dataValidations>
  <pageMargins left="0.19" right="0.17" top="0.75" bottom="0.75" header="0.3" footer="0.3"/>
  <pageSetup paperSize="9" scale="72" fitToWidth="3"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1.125" style="16" customWidth="1"/>
    <col min="7" max="7" width="9" style="16"/>
    <col min="8" max="16384" width="9" style="106"/>
  </cols>
  <sheetData>
    <row r="1" spans="1:6" ht="13.5" x14ac:dyDescent="0.3">
      <c r="A1" s="16"/>
      <c r="B1" s="16"/>
      <c r="C1" s="16"/>
      <c r="D1" s="16"/>
    </row>
    <row r="2" spans="1:6" ht="18.75" x14ac:dyDescent="0.3">
      <c r="A2" s="336" t="s">
        <v>276</v>
      </c>
      <c r="B2" s="336"/>
      <c r="C2" s="336"/>
      <c r="D2" s="336"/>
      <c r="E2" s="336"/>
      <c r="F2" s="336"/>
    </row>
    <row r="3" spans="1:6" s="107" customFormat="1" ht="24.75" x14ac:dyDescent="0.15">
      <c r="A3" s="107" ph="1"/>
      <c r="B3" s="107" ph="1"/>
      <c r="C3" s="108"/>
      <c r="D3" s="108"/>
    </row>
    <row r="4" spans="1:6" s="107" customFormat="1" ht="24" customHeight="1" x14ac:dyDescent="0.15">
      <c r="A4" s="109" t="s">
        <v>33</v>
      </c>
      <c r="B4" s="110"/>
      <c r="C4" s="111" t="s">
        <v>34</v>
      </c>
      <c r="D4" s="112"/>
      <c r="E4" s="113" t="s">
        <v>100</v>
      </c>
      <c r="F4" s="114"/>
    </row>
    <row r="5" spans="1:6" s="107" customFormat="1" ht="24" customHeight="1" x14ac:dyDescent="0.15">
      <c r="A5" s="109" t="s">
        <v>101</v>
      </c>
      <c r="B5" s="115"/>
      <c r="C5" s="113" t="s">
        <v>36</v>
      </c>
      <c r="D5" s="112"/>
      <c r="E5" s="113" t="s">
        <v>35</v>
      </c>
      <c r="F5" s="116"/>
    </row>
    <row r="6" spans="1:6" s="107" customFormat="1" ht="24.75" x14ac:dyDescent="0.15">
      <c r="A6" s="117"/>
      <c r="B6" s="117"/>
      <c r="C6" s="107" ph="1"/>
      <c r="D6" s="107" ph="1"/>
    </row>
    <row r="7" spans="1:6" s="107" customFormat="1" ht="27.75" customHeight="1" x14ac:dyDescent="0.3">
      <c r="A7" s="382" t="s">
        <v>102</v>
      </c>
      <c r="B7" s="383"/>
      <c r="C7" s="384"/>
      <c r="D7" s="118" t="s">
        <v>103</v>
      </c>
      <c r="E7" s="119" t="s">
        <v>104</v>
      </c>
      <c r="F7" s="119" t="s">
        <v>105</v>
      </c>
    </row>
    <row r="8" spans="1:6" s="107" customFormat="1" ht="269.25" customHeight="1" x14ac:dyDescent="0.3">
      <c r="A8" s="464" t="s">
        <v>277</v>
      </c>
      <c r="B8" s="464"/>
      <c r="C8" s="464"/>
      <c r="D8" s="121"/>
      <c r="E8" s="120"/>
      <c r="F8" s="120"/>
    </row>
    <row r="9" spans="1:6" s="107" customFormat="1" ht="177" customHeight="1" x14ac:dyDescent="0.3">
      <c r="A9" s="464" t="s">
        <v>486</v>
      </c>
      <c r="B9" s="464"/>
      <c r="C9" s="464"/>
      <c r="D9" s="121"/>
      <c r="E9" s="120"/>
      <c r="F9" s="120"/>
    </row>
    <row r="10" spans="1:6" s="107" customFormat="1" ht="121.5" customHeight="1" x14ac:dyDescent="0.3">
      <c r="A10" s="463" t="s">
        <v>278</v>
      </c>
      <c r="B10" s="463"/>
      <c r="C10" s="463"/>
      <c r="D10" s="121"/>
      <c r="E10" s="120"/>
      <c r="F10" s="120"/>
    </row>
    <row r="11" spans="1:6" ht="75.75" customHeight="1" x14ac:dyDescent="0.3">
      <c r="A11" s="463" t="s">
        <v>279</v>
      </c>
      <c r="B11" s="463"/>
      <c r="C11" s="463"/>
      <c r="D11" s="121"/>
      <c r="E11" s="120"/>
      <c r="F11" s="120"/>
    </row>
    <row r="12" spans="1:6" ht="13.5" x14ac:dyDescent="0.3">
      <c r="A12" s="16"/>
      <c r="B12" s="16"/>
      <c r="C12" s="16"/>
      <c r="D12" s="16"/>
    </row>
    <row r="13" spans="1:6" ht="13.5" x14ac:dyDescent="0.3">
      <c r="A13" s="16"/>
      <c r="B13" s="16"/>
      <c r="C13" s="16"/>
      <c r="D13" s="16"/>
    </row>
    <row r="14" spans="1:6" ht="13.5" x14ac:dyDescent="0.3">
      <c r="A14" s="16"/>
      <c r="B14" s="16"/>
      <c r="C14" s="16"/>
      <c r="D14" s="16"/>
    </row>
    <row r="15" spans="1:6" ht="13.5" x14ac:dyDescent="0.3">
      <c r="A15" s="16"/>
      <c r="B15" s="16"/>
      <c r="C15" s="16"/>
      <c r="D15" s="16"/>
    </row>
    <row r="16" spans="1:6" ht="13.5" x14ac:dyDescent="0.3">
      <c r="A16" s="16"/>
      <c r="B16" s="16"/>
      <c r="C16" s="16"/>
      <c r="D16" s="16"/>
    </row>
    <row r="17" spans="1:4" ht="13.5" x14ac:dyDescent="0.3">
      <c r="A17" s="16"/>
      <c r="B17" s="16"/>
      <c r="C17" s="16"/>
      <c r="D17" s="16"/>
    </row>
    <row r="18" spans="1:4" ht="13.5" x14ac:dyDescent="0.3">
      <c r="A18" s="16"/>
      <c r="B18" s="16"/>
      <c r="C18" s="16"/>
      <c r="D18" s="16"/>
    </row>
    <row r="19" spans="1:4" ht="13.5" x14ac:dyDescent="0.3">
      <c r="A19" s="16"/>
      <c r="B19" s="16"/>
      <c r="C19" s="16"/>
      <c r="D19" s="16"/>
    </row>
    <row r="20" spans="1:4" ht="13.5" x14ac:dyDescent="0.3">
      <c r="A20" s="16"/>
      <c r="B20" s="16"/>
      <c r="C20" s="16"/>
      <c r="D20" s="16"/>
    </row>
    <row r="21" spans="1:4" ht="13.5" x14ac:dyDescent="0.3">
      <c r="A21" s="16"/>
      <c r="B21" s="16"/>
      <c r="C21" s="16"/>
      <c r="D21" s="16"/>
    </row>
    <row r="22" spans="1:4" ht="13.5" x14ac:dyDescent="0.3">
      <c r="A22" s="16"/>
      <c r="B22" s="16"/>
      <c r="C22" s="16"/>
      <c r="D22" s="16"/>
    </row>
    <row r="23" spans="1:4" ht="13.5" x14ac:dyDescent="0.3">
      <c r="A23" s="16"/>
      <c r="B23" s="16"/>
      <c r="C23" s="16"/>
      <c r="D23" s="16"/>
    </row>
    <row r="24" spans="1:4" ht="13.5" x14ac:dyDescent="0.3">
      <c r="A24" s="16"/>
      <c r="B24" s="16"/>
      <c r="C24" s="16"/>
      <c r="D24" s="16"/>
    </row>
    <row r="25" spans="1:4" ht="13.5" x14ac:dyDescent="0.3">
      <c r="A25" s="16"/>
      <c r="B25" s="16"/>
      <c r="C25" s="16"/>
      <c r="D25" s="16"/>
    </row>
    <row r="26" spans="1:4" ht="13.5" x14ac:dyDescent="0.3">
      <c r="A26" s="16"/>
      <c r="B26" s="16"/>
      <c r="C26" s="16"/>
      <c r="D26" s="16"/>
    </row>
    <row r="27" spans="1:4" ht="13.5" x14ac:dyDescent="0.3">
      <c r="A27" s="16"/>
      <c r="B27" s="16"/>
      <c r="C27" s="16"/>
      <c r="D27" s="16"/>
    </row>
    <row r="28" spans="1:4" ht="13.5" x14ac:dyDescent="0.3">
      <c r="A28" s="16"/>
      <c r="B28" s="16"/>
      <c r="C28" s="16"/>
      <c r="D28" s="16"/>
    </row>
    <row r="29" spans="1:4" ht="13.5" x14ac:dyDescent="0.3">
      <c r="A29" s="16"/>
      <c r="B29" s="16"/>
      <c r="C29" s="16"/>
      <c r="D29" s="16"/>
    </row>
    <row r="30" spans="1:4" ht="13.5" x14ac:dyDescent="0.3">
      <c r="A30" s="16"/>
      <c r="B30" s="16"/>
      <c r="C30" s="16"/>
      <c r="D30" s="16"/>
    </row>
    <row r="31" spans="1:4" ht="13.5" x14ac:dyDescent="0.3">
      <c r="A31" s="16"/>
      <c r="B31" s="16"/>
      <c r="C31" s="16"/>
      <c r="D31" s="16"/>
    </row>
    <row r="32" spans="1:4" ht="13.5" x14ac:dyDescent="0.3">
      <c r="A32" s="16"/>
      <c r="B32" s="16"/>
      <c r="C32" s="16"/>
      <c r="D32" s="16"/>
    </row>
    <row r="33" spans="1:4" ht="13.5" x14ac:dyDescent="0.3">
      <c r="A33" s="16"/>
      <c r="B33" s="16"/>
      <c r="C33" s="16"/>
      <c r="D33" s="16"/>
    </row>
    <row r="34" spans="1:4" ht="13.5" x14ac:dyDescent="0.3">
      <c r="A34" s="16"/>
      <c r="B34" s="16"/>
      <c r="C34" s="16"/>
      <c r="D34" s="16"/>
    </row>
    <row r="35" spans="1:4" ht="13.5" x14ac:dyDescent="0.3">
      <c r="A35" s="16"/>
      <c r="B35" s="16"/>
      <c r="C35" s="16"/>
      <c r="D35" s="16"/>
    </row>
    <row r="36" spans="1:4" ht="13.5" x14ac:dyDescent="0.3">
      <c r="A36" s="16"/>
      <c r="B36" s="16"/>
      <c r="C36" s="16"/>
      <c r="D36" s="16"/>
    </row>
    <row r="37" spans="1:4" ht="13.5" x14ac:dyDescent="0.3">
      <c r="A37" s="16"/>
      <c r="B37" s="16"/>
      <c r="C37" s="16"/>
      <c r="D37" s="16"/>
    </row>
    <row r="38" spans="1:4" ht="13.5" x14ac:dyDescent="0.3">
      <c r="A38" s="16"/>
      <c r="B38" s="16"/>
      <c r="C38" s="16"/>
      <c r="D38" s="16"/>
    </row>
    <row r="39" spans="1:4" ht="13.5" x14ac:dyDescent="0.3">
      <c r="A39" s="16"/>
      <c r="B39" s="16"/>
      <c r="C39" s="16"/>
      <c r="D39" s="16"/>
    </row>
    <row r="40" spans="1:4" ht="13.5" x14ac:dyDescent="0.3">
      <c r="A40" s="16"/>
      <c r="B40" s="16"/>
      <c r="C40" s="16"/>
      <c r="D40" s="16"/>
    </row>
    <row r="41" spans="1:4" ht="13.5" x14ac:dyDescent="0.3">
      <c r="A41" s="16"/>
      <c r="B41" s="16"/>
      <c r="C41" s="16"/>
      <c r="D41" s="16"/>
    </row>
    <row r="42" spans="1:4" ht="13.5" x14ac:dyDescent="0.3">
      <c r="A42" s="16"/>
      <c r="B42" s="16"/>
      <c r="C42" s="16"/>
      <c r="D42" s="16"/>
    </row>
    <row r="43" spans="1:4" ht="13.5" x14ac:dyDescent="0.3">
      <c r="A43" s="16"/>
      <c r="B43" s="16"/>
      <c r="C43" s="16"/>
      <c r="D43" s="16"/>
    </row>
    <row r="44" spans="1:4" ht="13.5" x14ac:dyDescent="0.3">
      <c r="A44" s="16"/>
      <c r="B44" s="16"/>
      <c r="C44" s="16"/>
      <c r="D44" s="16"/>
    </row>
    <row r="45" spans="1:4" ht="13.5" x14ac:dyDescent="0.3">
      <c r="A45" s="16"/>
      <c r="B45" s="16"/>
      <c r="C45" s="16"/>
      <c r="D45" s="16"/>
    </row>
    <row r="46" spans="1:4" ht="13.5" x14ac:dyDescent="0.3">
      <c r="A46" s="16"/>
      <c r="B46" s="16"/>
      <c r="C46" s="16"/>
      <c r="D46" s="16"/>
    </row>
    <row r="47" spans="1:4" ht="13.5" x14ac:dyDescent="0.3">
      <c r="A47" s="16"/>
      <c r="B47" s="16"/>
      <c r="C47" s="16"/>
      <c r="D47" s="16"/>
    </row>
    <row r="48" spans="1:4" ht="13.5" x14ac:dyDescent="0.3">
      <c r="A48" s="16"/>
      <c r="B48" s="16"/>
      <c r="C48" s="16"/>
      <c r="D48" s="16"/>
    </row>
    <row r="49" spans="1:4" ht="13.5" x14ac:dyDescent="0.3">
      <c r="A49" s="16"/>
      <c r="B49" s="16"/>
      <c r="C49" s="16"/>
      <c r="D49" s="16"/>
    </row>
    <row r="50" spans="1:4" ht="13.5" x14ac:dyDescent="0.3">
      <c r="A50" s="16"/>
      <c r="B50" s="16"/>
      <c r="C50" s="16"/>
      <c r="D50" s="16"/>
    </row>
    <row r="51" spans="1:4" ht="13.5" x14ac:dyDescent="0.3">
      <c r="A51" s="16"/>
      <c r="B51" s="16"/>
      <c r="C51" s="16"/>
      <c r="D51" s="16"/>
    </row>
    <row r="52" spans="1:4" ht="13.5" x14ac:dyDescent="0.3">
      <c r="A52" s="16"/>
      <c r="B52" s="16"/>
      <c r="C52" s="16"/>
      <c r="D52" s="16"/>
    </row>
    <row r="53" spans="1:4" ht="13.5" x14ac:dyDescent="0.3">
      <c r="A53" s="16"/>
      <c r="B53" s="16"/>
      <c r="C53" s="16"/>
      <c r="D53" s="16"/>
    </row>
    <row r="54" spans="1:4" ht="13.5" x14ac:dyDescent="0.3">
      <c r="A54" s="16"/>
      <c r="B54" s="16"/>
      <c r="C54" s="16"/>
      <c r="D54" s="16"/>
    </row>
    <row r="55" spans="1:4" ht="13.5" x14ac:dyDescent="0.3">
      <c r="A55" s="16"/>
      <c r="B55" s="16"/>
      <c r="C55" s="16"/>
      <c r="D55" s="16"/>
    </row>
    <row r="56" spans="1:4" ht="13.5" x14ac:dyDescent="0.3">
      <c r="A56" s="16"/>
      <c r="B56" s="16"/>
      <c r="C56" s="16"/>
      <c r="D56" s="16"/>
    </row>
    <row r="57" spans="1:4" ht="13.5" x14ac:dyDescent="0.3">
      <c r="A57" s="16"/>
      <c r="B57" s="16"/>
      <c r="C57" s="16"/>
      <c r="D57" s="16"/>
    </row>
    <row r="58" spans="1:4" ht="13.5" x14ac:dyDescent="0.3">
      <c r="A58" s="16"/>
      <c r="B58" s="16"/>
      <c r="C58" s="16"/>
      <c r="D58" s="16"/>
    </row>
    <row r="59" spans="1:4" ht="13.5" x14ac:dyDescent="0.3">
      <c r="A59" s="16"/>
      <c r="B59" s="16"/>
      <c r="C59" s="16"/>
      <c r="D59" s="16"/>
    </row>
    <row r="60" spans="1:4" ht="13.5" x14ac:dyDescent="0.3">
      <c r="A60" s="16"/>
      <c r="B60" s="16"/>
      <c r="C60" s="16"/>
      <c r="D60" s="16"/>
    </row>
    <row r="61" spans="1:4" ht="13.5" x14ac:dyDescent="0.3">
      <c r="A61" s="16"/>
      <c r="B61" s="16"/>
      <c r="C61" s="16"/>
      <c r="D61" s="16"/>
    </row>
    <row r="62" spans="1:4" ht="13.5" x14ac:dyDescent="0.3">
      <c r="A62" s="16"/>
      <c r="B62" s="16"/>
      <c r="C62" s="16"/>
      <c r="D62" s="16"/>
    </row>
    <row r="63" spans="1:4" ht="13.5" x14ac:dyDescent="0.3">
      <c r="A63" s="16"/>
      <c r="B63" s="16"/>
      <c r="C63" s="16"/>
      <c r="D63" s="16"/>
    </row>
    <row r="64" spans="1:4" ht="13.5" x14ac:dyDescent="0.3">
      <c r="A64" s="16"/>
      <c r="B64" s="16"/>
      <c r="C64" s="16"/>
      <c r="D64" s="16"/>
    </row>
    <row r="65" spans="1:4" ht="13.5" x14ac:dyDescent="0.3">
      <c r="A65" s="16"/>
      <c r="B65" s="16"/>
      <c r="C65" s="16"/>
      <c r="D65" s="16"/>
    </row>
    <row r="66" spans="1:4" ht="13.5" x14ac:dyDescent="0.3">
      <c r="A66" s="16"/>
      <c r="B66" s="16"/>
      <c r="C66" s="16"/>
      <c r="D66" s="16"/>
    </row>
    <row r="67" spans="1:4" ht="13.5" x14ac:dyDescent="0.3">
      <c r="A67" s="16"/>
      <c r="B67" s="16"/>
      <c r="C67" s="16"/>
      <c r="D67" s="16"/>
    </row>
    <row r="68" spans="1:4" ht="13.5" x14ac:dyDescent="0.3">
      <c r="A68" s="16"/>
      <c r="B68" s="16"/>
      <c r="C68" s="16"/>
      <c r="D68" s="16"/>
    </row>
    <row r="69" spans="1:4" ht="13.5" x14ac:dyDescent="0.3">
      <c r="A69" s="16"/>
      <c r="B69" s="16"/>
      <c r="C69" s="16"/>
      <c r="D69" s="16"/>
    </row>
    <row r="70" spans="1:4" ht="13.5" x14ac:dyDescent="0.3">
      <c r="A70" s="16"/>
      <c r="B70" s="16"/>
      <c r="C70" s="16"/>
      <c r="D70" s="16"/>
    </row>
    <row r="71" spans="1:4" ht="13.5" x14ac:dyDescent="0.3">
      <c r="A71" s="16"/>
      <c r="B71" s="16"/>
      <c r="C71" s="16"/>
      <c r="D71" s="16"/>
    </row>
    <row r="72" spans="1:4" ht="13.5" x14ac:dyDescent="0.3">
      <c r="A72" s="16"/>
      <c r="B72" s="16"/>
      <c r="C72" s="16"/>
      <c r="D72" s="16"/>
    </row>
    <row r="73" spans="1:4" ht="13.5" x14ac:dyDescent="0.3">
      <c r="A73" s="16"/>
      <c r="B73" s="16"/>
      <c r="C73" s="16"/>
      <c r="D73" s="16"/>
    </row>
    <row r="74" spans="1:4" ht="13.5" x14ac:dyDescent="0.3">
      <c r="A74" s="16"/>
      <c r="B74" s="16"/>
      <c r="C74" s="16"/>
      <c r="D74" s="16"/>
    </row>
    <row r="75" spans="1:4" ht="13.5" x14ac:dyDescent="0.3">
      <c r="A75" s="16"/>
      <c r="B75" s="16"/>
      <c r="C75" s="16"/>
      <c r="D75" s="16"/>
    </row>
    <row r="76" spans="1:4" ht="13.5" x14ac:dyDescent="0.3">
      <c r="A76" s="16"/>
      <c r="B76" s="16"/>
      <c r="C76" s="16"/>
      <c r="D76" s="16"/>
    </row>
    <row r="77" spans="1:4" ht="13.5" x14ac:dyDescent="0.3">
      <c r="A77" s="16"/>
      <c r="B77" s="16"/>
      <c r="C77" s="16"/>
      <c r="D77" s="16"/>
    </row>
    <row r="78" spans="1:4" ht="13.5" x14ac:dyDescent="0.3">
      <c r="A78" s="16"/>
      <c r="B78" s="16"/>
      <c r="C78" s="16"/>
      <c r="D78" s="16"/>
    </row>
    <row r="79" spans="1:4" ht="13.5" x14ac:dyDescent="0.3">
      <c r="A79" s="16"/>
      <c r="B79" s="16"/>
      <c r="C79" s="16"/>
      <c r="D79" s="16"/>
    </row>
    <row r="80" spans="1:4" ht="13.5" x14ac:dyDescent="0.3">
      <c r="A80" s="16"/>
      <c r="B80" s="16"/>
      <c r="C80" s="16"/>
      <c r="D80" s="16"/>
    </row>
    <row r="81" spans="1:4" ht="13.5" x14ac:dyDescent="0.3">
      <c r="A81" s="16"/>
      <c r="B81" s="16"/>
      <c r="C81" s="16"/>
      <c r="D81" s="16"/>
    </row>
    <row r="82" spans="1:4" ht="13.5" x14ac:dyDescent="0.3">
      <c r="A82" s="16"/>
      <c r="B82" s="16"/>
      <c r="C82" s="16"/>
      <c r="D82" s="16"/>
    </row>
    <row r="83" spans="1:4" ht="13.5" x14ac:dyDescent="0.3">
      <c r="A83" s="16"/>
      <c r="B83" s="16"/>
      <c r="C83" s="16"/>
      <c r="D83" s="16"/>
    </row>
    <row r="84" spans="1:4" ht="13.5" x14ac:dyDescent="0.3">
      <c r="A84" s="16"/>
      <c r="B84" s="16"/>
      <c r="C84" s="16"/>
      <c r="D84" s="16"/>
    </row>
    <row r="85" spans="1:4" ht="13.5" x14ac:dyDescent="0.3">
      <c r="A85" s="16"/>
      <c r="B85" s="16"/>
      <c r="C85" s="16"/>
      <c r="D85" s="16"/>
    </row>
    <row r="86" spans="1:4" ht="13.5" x14ac:dyDescent="0.3">
      <c r="A86" s="16"/>
      <c r="B86" s="16"/>
      <c r="C86" s="16"/>
      <c r="D86" s="16"/>
    </row>
    <row r="87" spans="1:4" ht="13.5" x14ac:dyDescent="0.3">
      <c r="A87" s="16"/>
      <c r="B87" s="16"/>
      <c r="C87" s="16"/>
      <c r="D87" s="16"/>
    </row>
    <row r="88" spans="1:4" ht="13.5" x14ac:dyDescent="0.3">
      <c r="A88" s="16"/>
      <c r="B88" s="16"/>
      <c r="C88" s="16"/>
      <c r="D88" s="16"/>
    </row>
    <row r="89" spans="1:4" ht="13.5" x14ac:dyDescent="0.3">
      <c r="A89" s="16"/>
      <c r="B89" s="16"/>
      <c r="C89" s="16"/>
      <c r="D89" s="16"/>
    </row>
    <row r="90" spans="1:4" ht="13.5" x14ac:dyDescent="0.3">
      <c r="A90" s="16"/>
      <c r="B90" s="16"/>
      <c r="C90" s="16"/>
      <c r="D90" s="16"/>
    </row>
    <row r="91" spans="1:4" ht="13.5" x14ac:dyDescent="0.3">
      <c r="A91" s="16"/>
      <c r="B91" s="16"/>
      <c r="C91" s="16"/>
      <c r="D91" s="16"/>
    </row>
    <row r="92" spans="1:4" ht="13.5" x14ac:dyDescent="0.3">
      <c r="A92" s="16"/>
      <c r="B92" s="16"/>
      <c r="C92" s="16"/>
      <c r="D92" s="16"/>
    </row>
    <row r="93" spans="1:4" ht="13.5" x14ac:dyDescent="0.3">
      <c r="A93" s="16"/>
      <c r="B93" s="16"/>
      <c r="C93" s="16"/>
      <c r="D93" s="16"/>
    </row>
    <row r="94" spans="1:4" ht="13.5" x14ac:dyDescent="0.3">
      <c r="A94" s="16"/>
      <c r="B94" s="16"/>
      <c r="C94" s="16"/>
      <c r="D94" s="16"/>
    </row>
    <row r="95" spans="1:4" ht="13.5" x14ac:dyDescent="0.3">
      <c r="A95" s="16"/>
      <c r="B95" s="16"/>
      <c r="C95" s="16"/>
      <c r="D95" s="16"/>
    </row>
    <row r="96" spans="1:4" ht="13.5" x14ac:dyDescent="0.3">
      <c r="A96" s="16"/>
      <c r="B96" s="16"/>
      <c r="C96" s="16"/>
      <c r="D96" s="16"/>
    </row>
    <row r="97" spans="1:4" ht="13.5" x14ac:dyDescent="0.3">
      <c r="A97" s="16"/>
      <c r="B97" s="16"/>
      <c r="C97" s="16"/>
      <c r="D97" s="16"/>
    </row>
    <row r="98" spans="1:4" ht="13.5" x14ac:dyDescent="0.3">
      <c r="A98" s="16"/>
      <c r="B98" s="16"/>
      <c r="C98" s="16"/>
      <c r="D98" s="16"/>
    </row>
    <row r="99" spans="1:4" ht="13.5" x14ac:dyDescent="0.3">
      <c r="A99" s="16"/>
      <c r="B99" s="16"/>
      <c r="C99" s="16"/>
      <c r="D99" s="16"/>
    </row>
    <row r="100" spans="1:4" ht="13.5" x14ac:dyDescent="0.3">
      <c r="A100" s="16"/>
      <c r="B100" s="16"/>
      <c r="C100" s="16"/>
      <c r="D100" s="16"/>
    </row>
    <row r="101" spans="1:4" ht="13.5" x14ac:dyDescent="0.3">
      <c r="A101" s="16"/>
      <c r="B101" s="16"/>
      <c r="C101" s="16"/>
      <c r="D101" s="16"/>
    </row>
    <row r="102" spans="1:4" ht="13.5" x14ac:dyDescent="0.3">
      <c r="A102" s="16"/>
      <c r="B102" s="16"/>
      <c r="C102" s="16"/>
      <c r="D102" s="16"/>
    </row>
    <row r="103" spans="1:4" ht="13.5" x14ac:dyDescent="0.3">
      <c r="A103" s="16"/>
      <c r="B103" s="16"/>
      <c r="C103" s="16"/>
      <c r="D103" s="16"/>
    </row>
    <row r="104" spans="1:4" ht="13.5" x14ac:dyDescent="0.3">
      <c r="A104" s="16"/>
      <c r="B104" s="16"/>
      <c r="C104" s="16"/>
      <c r="D104" s="16"/>
    </row>
    <row r="105" spans="1:4" ht="13.5" x14ac:dyDescent="0.3">
      <c r="A105" s="16"/>
      <c r="B105" s="16"/>
      <c r="C105" s="16"/>
      <c r="D105" s="16"/>
    </row>
    <row r="106" spans="1:4" ht="13.5" x14ac:dyDescent="0.3">
      <c r="A106" s="16"/>
      <c r="B106" s="16"/>
      <c r="C106" s="16"/>
      <c r="D106" s="16"/>
    </row>
    <row r="107" spans="1:4" ht="13.5" x14ac:dyDescent="0.3">
      <c r="A107" s="16"/>
      <c r="B107" s="16"/>
      <c r="C107" s="16"/>
      <c r="D107" s="16"/>
    </row>
    <row r="108" spans="1:4" ht="13.5" x14ac:dyDescent="0.3">
      <c r="A108" s="16"/>
      <c r="B108" s="16"/>
      <c r="C108" s="16"/>
      <c r="D108" s="16"/>
    </row>
    <row r="109" spans="1:4" ht="13.5" x14ac:dyDescent="0.3">
      <c r="A109" s="16"/>
      <c r="B109" s="16"/>
      <c r="C109" s="16"/>
      <c r="D109" s="16"/>
    </row>
    <row r="110" spans="1:4" ht="13.5" x14ac:dyDescent="0.3">
      <c r="A110" s="16"/>
      <c r="B110" s="16"/>
      <c r="C110" s="16"/>
      <c r="D110" s="16"/>
    </row>
    <row r="111" spans="1:4" ht="13.5" x14ac:dyDescent="0.3">
      <c r="A111" s="16"/>
      <c r="B111" s="16"/>
      <c r="C111" s="16"/>
      <c r="D111" s="16"/>
    </row>
    <row r="112" spans="1:4" ht="13.5" x14ac:dyDescent="0.3">
      <c r="A112" s="16"/>
      <c r="B112" s="16"/>
      <c r="C112" s="16"/>
      <c r="D112" s="16"/>
    </row>
  </sheetData>
  <mergeCells count="6">
    <mergeCell ref="A11:C11"/>
    <mergeCell ref="A2:F2"/>
    <mergeCell ref="A7:C7"/>
    <mergeCell ref="A8:C8"/>
    <mergeCell ref="A9:C9"/>
    <mergeCell ref="A10:C10"/>
  </mergeCells>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workbookViewId="0">
      <selection activeCell="L9" sqref="L9"/>
    </sheetView>
  </sheetViews>
  <sheetFormatPr defaultColWidth="9" defaultRowHeight="22.5" x14ac:dyDescent="0.15"/>
  <cols>
    <col min="1" max="1" width="20.25" style="16" customWidth="1" phonetic="1"/>
    <col min="2" max="2" width="23.625" style="16" customWidth="1" phonetic="1"/>
    <col min="3" max="3" width="14.25" style="16" customWidth="1" phonetic="1"/>
    <col min="4" max="4" width="12.75" style="16" customWidth="1" phonetic="1"/>
    <col min="5" max="5" width="10.125" style="16" customWidth="1"/>
    <col min="6" max="6" width="11.125" style="16" customWidth="1"/>
    <col min="7" max="7" width="9" style="16"/>
    <col min="8" max="16384" width="9" style="106"/>
  </cols>
  <sheetData>
    <row r="1" spans="1:6" ht="13.5" x14ac:dyDescent="0.3">
      <c r="A1" s="16"/>
      <c r="B1" s="16"/>
      <c r="C1" s="16"/>
      <c r="D1" s="16"/>
    </row>
    <row r="2" spans="1:6" ht="18.75" x14ac:dyDescent="0.3">
      <c r="A2" s="336" t="s">
        <v>501</v>
      </c>
      <c r="B2" s="336"/>
      <c r="C2" s="336"/>
      <c r="D2" s="336"/>
      <c r="E2" s="336"/>
      <c r="F2" s="336"/>
    </row>
    <row r="3" spans="1:6" s="107" customFormat="1" ht="24.75" x14ac:dyDescent="0.15">
      <c r="A3" s="107" ph="1"/>
      <c r="B3" s="107" ph="1"/>
      <c r="C3" s="108"/>
      <c r="D3" s="108"/>
    </row>
    <row r="4" spans="1:6" s="107" customFormat="1" ht="24" customHeight="1" x14ac:dyDescent="0.15">
      <c r="A4" s="109" t="s">
        <v>33</v>
      </c>
      <c r="B4" s="142"/>
      <c r="C4" s="111" t="s">
        <v>34</v>
      </c>
      <c r="D4" s="112"/>
      <c r="E4" s="113" t="s">
        <v>100</v>
      </c>
      <c r="F4" s="114"/>
    </row>
    <row r="5" spans="1:6" s="107" customFormat="1" ht="24" customHeight="1" x14ac:dyDescent="0.15">
      <c r="A5" s="109" t="s">
        <v>101</v>
      </c>
      <c r="B5" s="143"/>
      <c r="C5" s="113" t="s">
        <v>36</v>
      </c>
      <c r="D5" s="112"/>
      <c r="E5" s="113" t="s">
        <v>35</v>
      </c>
      <c r="F5" s="116"/>
    </row>
    <row r="6" spans="1:6" s="107" customFormat="1" ht="24.75" x14ac:dyDescent="0.15">
      <c r="A6" s="117"/>
      <c r="B6" s="117"/>
      <c r="C6" s="107" ph="1"/>
      <c r="D6" s="107" ph="1"/>
    </row>
    <row r="7" spans="1:6" s="107" customFormat="1" ht="27.75" customHeight="1" x14ac:dyDescent="0.3">
      <c r="A7" s="382" t="s">
        <v>102</v>
      </c>
      <c r="B7" s="383"/>
      <c r="C7" s="384"/>
      <c r="D7" s="118" t="s">
        <v>103</v>
      </c>
      <c r="E7" s="119" t="s">
        <v>104</v>
      </c>
      <c r="F7" s="119" t="s">
        <v>105</v>
      </c>
    </row>
    <row r="8" spans="1:6" s="107" customFormat="1" ht="144.75" customHeight="1" x14ac:dyDescent="0.3">
      <c r="A8" s="464" t="s">
        <v>340</v>
      </c>
      <c r="B8" s="464"/>
      <c r="C8" s="464"/>
      <c r="D8" s="121"/>
      <c r="E8" s="120"/>
      <c r="F8" s="120"/>
    </row>
    <row r="9" spans="1:6" s="107" customFormat="1" ht="70.5" customHeight="1" x14ac:dyDescent="0.3">
      <c r="A9" s="464" t="s">
        <v>280</v>
      </c>
      <c r="B9" s="464"/>
      <c r="C9" s="464"/>
      <c r="D9" s="121"/>
      <c r="E9" s="120"/>
      <c r="F9" s="120"/>
    </row>
    <row r="10" spans="1:6" s="107" customFormat="1" ht="235.5" customHeight="1" x14ac:dyDescent="0.3">
      <c r="A10" s="464" t="s">
        <v>281</v>
      </c>
      <c r="B10" s="464"/>
      <c r="C10" s="464"/>
      <c r="D10" s="121"/>
      <c r="E10" s="120"/>
      <c r="F10" s="120"/>
    </row>
    <row r="11" spans="1:6" ht="75.75" customHeight="1" x14ac:dyDescent="0.3">
      <c r="A11" s="463" t="s">
        <v>282</v>
      </c>
      <c r="B11" s="463"/>
      <c r="C11" s="463"/>
      <c r="D11" s="121"/>
      <c r="E11" s="120"/>
      <c r="F11" s="120"/>
    </row>
    <row r="12" spans="1:6" ht="75.75" customHeight="1" x14ac:dyDescent="0.3">
      <c r="A12" s="463" t="s">
        <v>283</v>
      </c>
      <c r="B12" s="463"/>
      <c r="C12" s="463"/>
      <c r="D12" s="121"/>
      <c r="E12" s="120"/>
      <c r="F12" s="120"/>
    </row>
    <row r="13" spans="1:6" ht="360" customHeight="1" x14ac:dyDescent="0.3">
      <c r="A13" s="463" t="s">
        <v>284</v>
      </c>
      <c r="B13" s="463"/>
      <c r="C13" s="463"/>
      <c r="D13" s="121" t="s">
        <v>288</v>
      </c>
      <c r="E13" s="120"/>
      <c r="F13" s="120"/>
    </row>
    <row r="14" spans="1:6" ht="123" customHeight="1" x14ac:dyDescent="0.3">
      <c r="A14" s="463" t="s">
        <v>285</v>
      </c>
      <c r="B14" s="463"/>
      <c r="C14" s="463"/>
      <c r="D14" s="121"/>
      <c r="E14" s="120"/>
      <c r="F14" s="120"/>
    </row>
    <row r="15" spans="1:6" ht="114.75" customHeight="1" x14ac:dyDescent="0.3">
      <c r="A15" s="463" t="s">
        <v>286</v>
      </c>
      <c r="B15" s="463"/>
      <c r="C15" s="463"/>
      <c r="D15" s="121"/>
      <c r="E15" s="120"/>
      <c r="F15" s="120"/>
    </row>
    <row r="16" spans="1:6" ht="141.75" customHeight="1" x14ac:dyDescent="0.3">
      <c r="A16" s="463" t="s">
        <v>287</v>
      </c>
      <c r="B16" s="463"/>
      <c r="C16" s="463"/>
      <c r="D16" s="121"/>
      <c r="E16" s="120"/>
      <c r="F16" s="120"/>
    </row>
    <row r="17" spans="1:6" ht="63" customHeight="1" x14ac:dyDescent="0.3">
      <c r="A17" s="463" t="s">
        <v>503</v>
      </c>
      <c r="B17" s="463"/>
      <c r="C17" s="463"/>
      <c r="D17" s="159" t="s">
        <v>502</v>
      </c>
      <c r="E17" s="120"/>
      <c r="F17" s="120"/>
    </row>
    <row r="18" spans="1:6" ht="13.5" x14ac:dyDescent="0.3">
      <c r="A18" s="16"/>
      <c r="B18" s="16"/>
      <c r="C18" s="16"/>
      <c r="D18" s="16"/>
    </row>
    <row r="19" spans="1:6" ht="13.5" x14ac:dyDescent="0.3">
      <c r="A19" s="16"/>
      <c r="B19" s="16"/>
      <c r="C19" s="16"/>
      <c r="D19" s="16"/>
    </row>
    <row r="20" spans="1:6" ht="13.5" x14ac:dyDescent="0.3">
      <c r="A20" s="16"/>
      <c r="B20" s="16"/>
      <c r="C20" s="16"/>
      <c r="D20" s="16"/>
    </row>
    <row r="21" spans="1:6" ht="13.5" x14ac:dyDescent="0.3">
      <c r="A21" s="16"/>
      <c r="B21" s="16"/>
      <c r="C21" s="16"/>
      <c r="D21" s="16"/>
    </row>
    <row r="22" spans="1:6" ht="13.5" x14ac:dyDescent="0.3">
      <c r="A22" s="16"/>
      <c r="B22" s="16"/>
      <c r="C22" s="16"/>
      <c r="D22" s="16"/>
    </row>
    <row r="23" spans="1:6" ht="13.5" x14ac:dyDescent="0.3">
      <c r="A23" s="16"/>
      <c r="B23" s="16"/>
      <c r="C23" s="16"/>
      <c r="D23" s="16"/>
    </row>
    <row r="24" spans="1:6" ht="13.5" x14ac:dyDescent="0.3">
      <c r="A24" s="16"/>
      <c r="B24" s="16"/>
      <c r="C24" s="16"/>
      <c r="D24" s="16"/>
    </row>
    <row r="25" spans="1:6" ht="13.5" x14ac:dyDescent="0.3">
      <c r="A25" s="16"/>
      <c r="B25" s="16"/>
      <c r="C25" s="16"/>
      <c r="D25" s="16"/>
    </row>
    <row r="26" spans="1:6" ht="13.5" x14ac:dyDescent="0.3">
      <c r="A26" s="16"/>
      <c r="B26" s="16"/>
      <c r="C26" s="16"/>
      <c r="D26" s="16"/>
    </row>
    <row r="27" spans="1:6" ht="13.5" x14ac:dyDescent="0.3">
      <c r="A27" s="16"/>
      <c r="B27" s="16"/>
      <c r="C27" s="16"/>
      <c r="D27" s="16"/>
    </row>
    <row r="28" spans="1:6" ht="13.5" x14ac:dyDescent="0.3">
      <c r="A28" s="16"/>
      <c r="B28" s="16"/>
      <c r="C28" s="16"/>
      <c r="D28" s="16"/>
    </row>
    <row r="29" spans="1:6" ht="13.5" x14ac:dyDescent="0.3">
      <c r="A29" s="16"/>
      <c r="B29" s="16"/>
      <c r="C29" s="16"/>
      <c r="D29" s="16"/>
    </row>
    <row r="30" spans="1:6" ht="13.5" x14ac:dyDescent="0.3">
      <c r="A30" s="16"/>
      <c r="B30" s="16"/>
      <c r="C30" s="16"/>
      <c r="D30" s="16"/>
    </row>
    <row r="31" spans="1:6" ht="13.5" x14ac:dyDescent="0.3">
      <c r="A31" s="16"/>
      <c r="B31" s="16"/>
      <c r="C31" s="16"/>
      <c r="D31" s="16"/>
    </row>
    <row r="32" spans="1:6" ht="13.5" x14ac:dyDescent="0.3">
      <c r="A32" s="16"/>
      <c r="B32" s="16"/>
      <c r="C32" s="16"/>
      <c r="D32" s="16"/>
    </row>
    <row r="33" spans="1:4" ht="13.5" x14ac:dyDescent="0.3">
      <c r="A33" s="16"/>
      <c r="B33" s="16"/>
      <c r="C33" s="16"/>
      <c r="D33" s="16"/>
    </row>
    <row r="34" spans="1:4" ht="13.5" x14ac:dyDescent="0.3">
      <c r="A34" s="16"/>
      <c r="B34" s="16"/>
      <c r="C34" s="16"/>
      <c r="D34" s="16"/>
    </row>
    <row r="35" spans="1:4" ht="13.5" x14ac:dyDescent="0.3">
      <c r="A35" s="16"/>
      <c r="B35" s="16"/>
      <c r="C35" s="16"/>
      <c r="D35" s="16"/>
    </row>
    <row r="36" spans="1:4" ht="13.5" x14ac:dyDescent="0.3">
      <c r="A36" s="16"/>
      <c r="B36" s="16"/>
      <c r="C36" s="16"/>
      <c r="D36" s="16"/>
    </row>
    <row r="37" spans="1:4" ht="13.5" x14ac:dyDescent="0.3">
      <c r="A37" s="16"/>
      <c r="B37" s="16"/>
      <c r="C37" s="16"/>
      <c r="D37" s="16"/>
    </row>
    <row r="38" spans="1:4" ht="13.5" x14ac:dyDescent="0.3">
      <c r="A38" s="16"/>
      <c r="B38" s="16"/>
      <c r="C38" s="16"/>
      <c r="D38" s="16"/>
    </row>
    <row r="39" spans="1:4" ht="13.5" x14ac:dyDescent="0.3">
      <c r="A39" s="16"/>
      <c r="B39" s="16"/>
      <c r="C39" s="16"/>
      <c r="D39" s="16"/>
    </row>
    <row r="40" spans="1:4" ht="13.5" x14ac:dyDescent="0.3">
      <c r="A40" s="16"/>
      <c r="B40" s="16"/>
      <c r="C40" s="16"/>
      <c r="D40" s="16"/>
    </row>
    <row r="41" spans="1:4" ht="13.5" x14ac:dyDescent="0.3">
      <c r="A41" s="16"/>
      <c r="B41" s="16"/>
      <c r="C41" s="16"/>
      <c r="D41" s="16"/>
    </row>
    <row r="42" spans="1:4" ht="13.5" x14ac:dyDescent="0.3">
      <c r="A42" s="16"/>
      <c r="B42" s="16"/>
      <c r="C42" s="16"/>
      <c r="D42" s="16"/>
    </row>
    <row r="43" spans="1:4" ht="13.5" x14ac:dyDescent="0.3">
      <c r="A43" s="16"/>
      <c r="B43" s="16"/>
      <c r="C43" s="16"/>
      <c r="D43" s="16"/>
    </row>
    <row r="44" spans="1:4" ht="13.5" x14ac:dyDescent="0.3">
      <c r="A44" s="16"/>
      <c r="B44" s="16"/>
      <c r="C44" s="16"/>
      <c r="D44" s="16"/>
    </row>
    <row r="45" spans="1:4" ht="13.5" x14ac:dyDescent="0.3">
      <c r="A45" s="16"/>
      <c r="B45" s="16"/>
      <c r="C45" s="16"/>
      <c r="D45" s="16"/>
    </row>
    <row r="46" spans="1:4" ht="13.5" x14ac:dyDescent="0.3">
      <c r="A46" s="16"/>
      <c r="B46" s="16"/>
      <c r="C46" s="16"/>
      <c r="D46" s="16"/>
    </row>
    <row r="47" spans="1:4" ht="13.5" x14ac:dyDescent="0.3">
      <c r="A47" s="16"/>
      <c r="B47" s="16"/>
      <c r="C47" s="16"/>
      <c r="D47" s="16"/>
    </row>
    <row r="48" spans="1:4" ht="13.5" x14ac:dyDescent="0.3">
      <c r="A48" s="16"/>
      <c r="B48" s="16"/>
      <c r="C48" s="16"/>
      <c r="D48" s="16"/>
    </row>
    <row r="49" spans="1:4" ht="13.5" x14ac:dyDescent="0.3">
      <c r="A49" s="16"/>
      <c r="B49" s="16"/>
      <c r="C49" s="16"/>
      <c r="D49" s="16"/>
    </row>
    <row r="50" spans="1:4" ht="13.5" x14ac:dyDescent="0.3">
      <c r="A50" s="16"/>
      <c r="B50" s="16"/>
      <c r="C50" s="16"/>
      <c r="D50" s="16"/>
    </row>
    <row r="51" spans="1:4" ht="13.5" x14ac:dyDescent="0.3">
      <c r="A51" s="16"/>
      <c r="B51" s="16"/>
      <c r="C51" s="16"/>
      <c r="D51" s="16"/>
    </row>
    <row r="52" spans="1:4" ht="13.5" x14ac:dyDescent="0.3">
      <c r="A52" s="16"/>
      <c r="B52" s="16"/>
      <c r="C52" s="16"/>
      <c r="D52" s="16"/>
    </row>
    <row r="53" spans="1:4" ht="13.5" x14ac:dyDescent="0.3">
      <c r="A53" s="16"/>
      <c r="B53" s="16"/>
      <c r="C53" s="16"/>
      <c r="D53" s="16"/>
    </row>
    <row r="54" spans="1:4" ht="13.5" x14ac:dyDescent="0.3">
      <c r="A54" s="16"/>
      <c r="B54" s="16"/>
      <c r="C54" s="16"/>
      <c r="D54" s="16"/>
    </row>
    <row r="55" spans="1:4" ht="13.5" x14ac:dyDescent="0.3">
      <c r="A55" s="16"/>
      <c r="B55" s="16"/>
      <c r="C55" s="16"/>
      <c r="D55" s="16"/>
    </row>
    <row r="56" spans="1:4" ht="13.5" x14ac:dyDescent="0.3">
      <c r="A56" s="16"/>
      <c r="B56" s="16"/>
      <c r="C56" s="16"/>
      <c r="D56" s="16"/>
    </row>
    <row r="57" spans="1:4" ht="13.5" x14ac:dyDescent="0.3">
      <c r="A57" s="16"/>
      <c r="B57" s="16"/>
      <c r="C57" s="16"/>
      <c r="D57" s="16"/>
    </row>
    <row r="58" spans="1:4" ht="13.5" x14ac:dyDescent="0.3">
      <c r="A58" s="16"/>
      <c r="B58" s="16"/>
      <c r="C58" s="16"/>
      <c r="D58" s="16"/>
    </row>
    <row r="59" spans="1:4" ht="13.5" x14ac:dyDescent="0.3">
      <c r="A59" s="16"/>
      <c r="B59" s="16"/>
      <c r="C59" s="16"/>
      <c r="D59" s="16"/>
    </row>
    <row r="60" spans="1:4" ht="13.5" x14ac:dyDescent="0.3">
      <c r="A60" s="16"/>
      <c r="B60" s="16"/>
      <c r="C60" s="16"/>
      <c r="D60" s="16"/>
    </row>
    <row r="61" spans="1:4" ht="13.5" x14ac:dyDescent="0.3">
      <c r="A61" s="16"/>
      <c r="B61" s="16"/>
      <c r="C61" s="16"/>
      <c r="D61" s="16"/>
    </row>
    <row r="62" spans="1:4" ht="13.5" x14ac:dyDescent="0.3">
      <c r="A62" s="16"/>
      <c r="B62" s="16"/>
      <c r="C62" s="16"/>
      <c r="D62" s="16"/>
    </row>
    <row r="63" spans="1:4" ht="13.5" x14ac:dyDescent="0.3">
      <c r="A63" s="16"/>
      <c r="B63" s="16"/>
      <c r="C63" s="16"/>
      <c r="D63" s="16"/>
    </row>
    <row r="64" spans="1:4" ht="13.5" x14ac:dyDescent="0.3">
      <c r="A64" s="16"/>
      <c r="B64" s="16"/>
      <c r="C64" s="16"/>
      <c r="D64" s="16"/>
    </row>
    <row r="65" spans="1:4" ht="13.5" x14ac:dyDescent="0.3">
      <c r="A65" s="16"/>
      <c r="B65" s="16"/>
      <c r="C65" s="16"/>
      <c r="D65" s="16"/>
    </row>
    <row r="66" spans="1:4" ht="13.5" x14ac:dyDescent="0.3">
      <c r="A66" s="16"/>
      <c r="B66" s="16"/>
      <c r="C66" s="16"/>
      <c r="D66" s="16"/>
    </row>
    <row r="67" spans="1:4" ht="13.5" x14ac:dyDescent="0.3">
      <c r="A67" s="16"/>
      <c r="B67" s="16"/>
      <c r="C67" s="16"/>
      <c r="D67" s="16"/>
    </row>
    <row r="68" spans="1:4" ht="13.5" x14ac:dyDescent="0.3">
      <c r="A68" s="16"/>
      <c r="B68" s="16"/>
      <c r="C68" s="16"/>
      <c r="D68" s="16"/>
    </row>
    <row r="69" spans="1:4" ht="13.5" x14ac:dyDescent="0.3">
      <c r="A69" s="16"/>
      <c r="B69" s="16"/>
      <c r="C69" s="16"/>
      <c r="D69" s="16"/>
    </row>
    <row r="70" spans="1:4" ht="13.5" x14ac:dyDescent="0.3">
      <c r="A70" s="16"/>
      <c r="B70" s="16"/>
      <c r="C70" s="16"/>
      <c r="D70" s="16"/>
    </row>
    <row r="71" spans="1:4" ht="13.5" x14ac:dyDescent="0.3">
      <c r="A71" s="16"/>
      <c r="B71" s="16"/>
      <c r="C71" s="16"/>
      <c r="D71" s="16"/>
    </row>
    <row r="72" spans="1:4" ht="13.5" x14ac:dyDescent="0.3">
      <c r="A72" s="16"/>
      <c r="B72" s="16"/>
      <c r="C72" s="16"/>
      <c r="D72" s="16"/>
    </row>
    <row r="73" spans="1:4" ht="13.5" x14ac:dyDescent="0.3">
      <c r="A73" s="16"/>
      <c r="B73" s="16"/>
      <c r="C73" s="16"/>
      <c r="D73" s="16"/>
    </row>
    <row r="74" spans="1:4" ht="13.5" x14ac:dyDescent="0.3">
      <c r="A74" s="16"/>
      <c r="B74" s="16"/>
      <c r="C74" s="16"/>
      <c r="D74" s="16"/>
    </row>
    <row r="75" spans="1:4" ht="13.5" x14ac:dyDescent="0.3">
      <c r="A75" s="16"/>
      <c r="B75" s="16"/>
      <c r="C75" s="16"/>
      <c r="D75" s="16"/>
    </row>
    <row r="76" spans="1:4" ht="13.5" x14ac:dyDescent="0.3">
      <c r="A76" s="16"/>
      <c r="B76" s="16"/>
      <c r="C76" s="16"/>
      <c r="D76" s="16"/>
    </row>
    <row r="77" spans="1:4" ht="13.5" x14ac:dyDescent="0.3">
      <c r="A77" s="16"/>
      <c r="B77" s="16"/>
      <c r="C77" s="16"/>
      <c r="D77" s="16"/>
    </row>
    <row r="78" spans="1:4" ht="13.5" x14ac:dyDescent="0.3">
      <c r="A78" s="16"/>
      <c r="B78" s="16"/>
      <c r="C78" s="16"/>
      <c r="D78" s="16"/>
    </row>
    <row r="79" spans="1:4" ht="13.5" x14ac:dyDescent="0.3">
      <c r="A79" s="16"/>
      <c r="B79" s="16"/>
      <c r="C79" s="16"/>
      <c r="D79" s="16"/>
    </row>
    <row r="80" spans="1:4" ht="13.5" x14ac:dyDescent="0.3">
      <c r="A80" s="16"/>
      <c r="B80" s="16"/>
      <c r="C80" s="16"/>
      <c r="D80" s="16"/>
    </row>
    <row r="81" spans="1:4" ht="13.5" x14ac:dyDescent="0.3">
      <c r="A81" s="16"/>
      <c r="B81" s="16"/>
      <c r="C81" s="16"/>
      <c r="D81" s="16"/>
    </row>
    <row r="82" spans="1:4" ht="13.5" x14ac:dyDescent="0.3">
      <c r="A82" s="16"/>
      <c r="B82" s="16"/>
      <c r="C82" s="16"/>
      <c r="D82" s="16"/>
    </row>
    <row r="83" spans="1:4" ht="13.5" x14ac:dyDescent="0.3">
      <c r="A83" s="16"/>
      <c r="B83" s="16"/>
      <c r="C83" s="16"/>
      <c r="D83" s="16"/>
    </row>
    <row r="84" spans="1:4" ht="13.5" x14ac:dyDescent="0.3">
      <c r="A84" s="16"/>
      <c r="B84" s="16"/>
      <c r="C84" s="16"/>
      <c r="D84" s="16"/>
    </row>
    <row r="85" spans="1:4" ht="13.5" x14ac:dyDescent="0.3">
      <c r="A85" s="16"/>
      <c r="B85" s="16"/>
      <c r="C85" s="16"/>
      <c r="D85" s="16"/>
    </row>
    <row r="86" spans="1:4" ht="13.5" x14ac:dyDescent="0.3">
      <c r="A86" s="16"/>
      <c r="B86" s="16"/>
      <c r="C86" s="16"/>
      <c r="D86" s="16"/>
    </row>
    <row r="87" spans="1:4" ht="13.5" x14ac:dyDescent="0.3">
      <c r="A87" s="16"/>
      <c r="B87" s="16"/>
      <c r="C87" s="16"/>
      <c r="D87" s="16"/>
    </row>
    <row r="88" spans="1:4" ht="13.5" x14ac:dyDescent="0.3">
      <c r="A88" s="16"/>
      <c r="B88" s="16"/>
      <c r="C88" s="16"/>
      <c r="D88" s="16"/>
    </row>
    <row r="89" spans="1:4" ht="13.5" x14ac:dyDescent="0.3">
      <c r="A89" s="16"/>
      <c r="B89" s="16"/>
      <c r="C89" s="16"/>
      <c r="D89" s="16"/>
    </row>
    <row r="90" spans="1:4" ht="13.5" x14ac:dyDescent="0.3">
      <c r="A90" s="16"/>
      <c r="B90" s="16"/>
      <c r="C90" s="16"/>
      <c r="D90" s="16"/>
    </row>
    <row r="91" spans="1:4" ht="13.5" x14ac:dyDescent="0.3">
      <c r="A91" s="16"/>
      <c r="B91" s="16"/>
      <c r="C91" s="16"/>
      <c r="D91" s="16"/>
    </row>
    <row r="92" spans="1:4" ht="13.5" x14ac:dyDescent="0.3">
      <c r="A92" s="16"/>
      <c r="B92" s="16"/>
      <c r="C92" s="16"/>
      <c r="D92" s="16"/>
    </row>
    <row r="93" spans="1:4" ht="13.5" x14ac:dyDescent="0.3">
      <c r="A93" s="16"/>
      <c r="B93" s="16"/>
      <c r="C93" s="16"/>
      <c r="D93" s="16"/>
    </row>
    <row r="94" spans="1:4" ht="13.5" x14ac:dyDescent="0.3">
      <c r="A94" s="16"/>
      <c r="B94" s="16"/>
      <c r="C94" s="16"/>
      <c r="D94" s="16"/>
    </row>
    <row r="95" spans="1:4" ht="13.5" x14ac:dyDescent="0.3">
      <c r="A95" s="16"/>
      <c r="B95" s="16"/>
      <c r="C95" s="16"/>
      <c r="D95" s="16"/>
    </row>
    <row r="96" spans="1:4" ht="13.5" x14ac:dyDescent="0.3">
      <c r="A96" s="16"/>
      <c r="B96" s="16"/>
      <c r="C96" s="16"/>
      <c r="D96" s="16"/>
    </row>
    <row r="97" spans="1:4" ht="13.5" x14ac:dyDescent="0.3">
      <c r="A97" s="16"/>
      <c r="B97" s="16"/>
      <c r="C97" s="16"/>
      <c r="D97" s="16"/>
    </row>
    <row r="98" spans="1:4" ht="13.5" x14ac:dyDescent="0.3">
      <c r="A98" s="16"/>
      <c r="B98" s="16"/>
      <c r="C98" s="16"/>
      <c r="D98" s="16"/>
    </row>
    <row r="99" spans="1:4" ht="13.5" x14ac:dyDescent="0.3">
      <c r="A99" s="16"/>
      <c r="B99" s="16"/>
      <c r="C99" s="16"/>
      <c r="D99" s="16"/>
    </row>
    <row r="100" spans="1:4" ht="13.5" x14ac:dyDescent="0.3">
      <c r="A100" s="16"/>
      <c r="B100" s="16"/>
      <c r="C100" s="16"/>
      <c r="D100" s="16"/>
    </row>
    <row r="101" spans="1:4" ht="13.5" x14ac:dyDescent="0.3">
      <c r="A101" s="16"/>
      <c r="B101" s="16"/>
      <c r="C101" s="16"/>
      <c r="D101" s="16"/>
    </row>
    <row r="102" spans="1:4" ht="13.5" x14ac:dyDescent="0.3">
      <c r="A102" s="16"/>
      <c r="B102" s="16"/>
      <c r="C102" s="16"/>
      <c r="D102" s="16"/>
    </row>
    <row r="103" spans="1:4" ht="13.5" x14ac:dyDescent="0.3">
      <c r="A103" s="16"/>
      <c r="B103" s="16"/>
      <c r="C103" s="16"/>
      <c r="D103" s="16"/>
    </row>
    <row r="104" spans="1:4" ht="13.5" x14ac:dyDescent="0.3">
      <c r="A104" s="16"/>
      <c r="B104" s="16"/>
      <c r="C104" s="16"/>
      <c r="D104" s="16"/>
    </row>
    <row r="105" spans="1:4" ht="13.5" x14ac:dyDescent="0.3">
      <c r="A105" s="16"/>
      <c r="B105" s="16"/>
      <c r="C105" s="16"/>
      <c r="D105" s="16"/>
    </row>
    <row r="106" spans="1:4" ht="13.5" x14ac:dyDescent="0.3">
      <c r="A106" s="16"/>
      <c r="B106" s="16"/>
      <c r="C106" s="16"/>
      <c r="D106" s="16"/>
    </row>
    <row r="107" spans="1:4" ht="13.5" x14ac:dyDescent="0.3">
      <c r="A107" s="16"/>
      <c r="B107" s="16"/>
      <c r="C107" s="16"/>
      <c r="D107" s="16"/>
    </row>
    <row r="108" spans="1:4" ht="13.5" x14ac:dyDescent="0.3">
      <c r="A108" s="16"/>
      <c r="B108" s="16"/>
      <c r="C108" s="16"/>
      <c r="D108" s="16"/>
    </row>
    <row r="109" spans="1:4" ht="13.5" x14ac:dyDescent="0.3">
      <c r="A109" s="16"/>
      <c r="B109" s="16"/>
      <c r="C109" s="16"/>
      <c r="D109" s="16"/>
    </row>
    <row r="110" spans="1:4" ht="13.5" x14ac:dyDescent="0.3">
      <c r="A110" s="16"/>
      <c r="B110" s="16"/>
      <c r="C110" s="16"/>
      <c r="D110" s="16"/>
    </row>
    <row r="111" spans="1:4" ht="13.5" x14ac:dyDescent="0.3">
      <c r="A111" s="16"/>
      <c r="B111" s="16"/>
      <c r="C111" s="16"/>
      <c r="D111" s="16"/>
    </row>
    <row r="112" spans="1:4" ht="13.5" x14ac:dyDescent="0.3">
      <c r="A112" s="16"/>
      <c r="B112" s="16"/>
      <c r="C112" s="16"/>
      <c r="D112" s="16"/>
    </row>
  </sheetData>
  <mergeCells count="12">
    <mergeCell ref="A17:C17"/>
    <mergeCell ref="A16:C16"/>
    <mergeCell ref="A12:C12"/>
    <mergeCell ref="A13:C13"/>
    <mergeCell ref="A14:C14"/>
    <mergeCell ref="A15:C15"/>
    <mergeCell ref="A11:C11"/>
    <mergeCell ref="A2:F2"/>
    <mergeCell ref="A7:C7"/>
    <mergeCell ref="A8:C8"/>
    <mergeCell ref="A9:C9"/>
    <mergeCell ref="A10:C10"/>
  </mergeCells>
  <phoneticPr fontId="1" type="noConversion"/>
  <pageMargins left="0.70866141732283472" right="0.70866141732283472" top="0.74803149606299213" bottom="0.74803149606299213" header="0.31496062992125984" footer="0.31496062992125984"/>
  <pageSetup paperSize="9" scale="87" fitToHeight="0"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view="pageBreakPreview" zoomScaleNormal="100" zoomScaleSheetLayoutView="100" workbookViewId="0">
      <selection activeCell="N12" sqref="N12"/>
    </sheetView>
  </sheetViews>
  <sheetFormatPr defaultRowHeight="16.5" x14ac:dyDescent="0.3"/>
  <cols>
    <col min="1" max="1" width="10.5" style="243" customWidth="1"/>
    <col min="2" max="2" width="34.125" style="207" customWidth="1"/>
    <col min="3" max="3" width="14.625" style="207" customWidth="1"/>
    <col min="4" max="4" width="19" style="243" customWidth="1"/>
    <col min="5" max="5" width="15.75" style="243" customWidth="1"/>
    <col min="6" max="6" width="35.875" style="243" customWidth="1"/>
    <col min="7" max="7" width="3.375" style="243" customWidth="1"/>
    <col min="8" max="16384" width="9" style="243"/>
  </cols>
  <sheetData>
    <row r="1" spans="1:9" s="106" customFormat="1" ht="18.75" x14ac:dyDescent="0.3">
      <c r="A1" s="336" t="s">
        <v>579</v>
      </c>
      <c r="B1" s="336"/>
      <c r="C1" s="336"/>
      <c r="D1" s="336"/>
      <c r="E1" s="336"/>
      <c r="F1" s="336"/>
      <c r="G1" s="336"/>
      <c r="H1" s="336"/>
      <c r="I1" s="16"/>
    </row>
    <row r="2" spans="1:9" s="107" customFormat="1" ht="24.75" x14ac:dyDescent="0.15">
      <c r="A2" s="107" ph="1"/>
      <c r="B2" s="107" ph="1"/>
      <c r="C2" s="107" ph="1"/>
      <c r="D2" s="108"/>
      <c r="E2" s="108"/>
      <c r="F2" s="108"/>
    </row>
    <row r="3" spans="1:9" s="107" customFormat="1" ht="24" customHeight="1" x14ac:dyDescent="0.15">
      <c r="A3" s="109" t="s">
        <v>289</v>
      </c>
      <c r="B3" s="142"/>
      <c r="C3" s="111" t="s">
        <v>580</v>
      </c>
      <c r="D3" s="112"/>
      <c r="E3" s="113" t="s">
        <v>100</v>
      </c>
      <c r="F3" s="114"/>
    </row>
    <row r="4" spans="1:9" s="107" customFormat="1" ht="24" customHeight="1" x14ac:dyDescent="0.15">
      <c r="A4" s="109" t="s">
        <v>101</v>
      </c>
      <c r="B4" s="143"/>
      <c r="C4" s="113" t="s">
        <v>581</v>
      </c>
      <c r="D4" s="112"/>
      <c r="E4" s="113" t="s">
        <v>100</v>
      </c>
      <c r="F4" s="116"/>
    </row>
    <row r="5" spans="1:9" s="213" customFormat="1" ht="24" customHeight="1" x14ac:dyDescent="0.15">
      <c r="A5" s="141"/>
      <c r="B5" s="209"/>
      <c r="C5" s="209"/>
      <c r="D5" s="210"/>
      <c r="E5" s="211"/>
      <c r="F5" s="211"/>
      <c r="G5" s="210"/>
      <c r="H5" s="212"/>
    </row>
    <row r="6" spans="1:9" s="213" customFormat="1" ht="24" customHeight="1" x14ac:dyDescent="0.15">
      <c r="A6" s="141"/>
      <c r="B6" s="209"/>
      <c r="C6" s="209"/>
      <c r="D6" s="210"/>
      <c r="E6" s="211"/>
      <c r="F6" s="211"/>
      <c r="G6" s="210"/>
      <c r="H6" s="212"/>
    </row>
    <row r="7" spans="1:9" ht="17.25" x14ac:dyDescent="0.3">
      <c r="B7" s="563" t="s">
        <v>582</v>
      </c>
      <c r="C7" s="563"/>
    </row>
    <row r="8" spans="1:9" ht="25.5" customHeight="1" x14ac:dyDescent="0.3">
      <c r="B8" s="564" t="s">
        <v>480</v>
      </c>
      <c r="C8" s="565"/>
      <c r="D8" s="242" t="s">
        <v>481</v>
      </c>
      <c r="E8" s="571" t="s">
        <v>70</v>
      </c>
      <c r="F8" s="571"/>
    </row>
    <row r="9" spans="1:9" ht="22.5" customHeight="1" x14ac:dyDescent="0.3">
      <c r="B9" s="566" t="s">
        <v>485</v>
      </c>
      <c r="C9" s="567"/>
      <c r="D9" s="241" t="s">
        <v>479</v>
      </c>
      <c r="E9" s="572" t="s">
        <v>583</v>
      </c>
      <c r="F9" s="572"/>
    </row>
    <row r="10" spans="1:9" ht="27" customHeight="1" x14ac:dyDescent="0.3">
      <c r="B10" s="566" t="s">
        <v>584</v>
      </c>
      <c r="C10" s="567"/>
      <c r="D10" s="208"/>
      <c r="E10" s="572" t="s">
        <v>482</v>
      </c>
      <c r="F10" s="572"/>
    </row>
    <row r="11" spans="1:9" ht="27" customHeight="1" x14ac:dyDescent="0.3">
      <c r="B11" s="566" t="s">
        <v>585</v>
      </c>
      <c r="C11" s="567"/>
      <c r="D11" s="208"/>
      <c r="E11" s="572" t="s">
        <v>586</v>
      </c>
      <c r="F11" s="572"/>
    </row>
    <row r="12" spans="1:9" ht="56.25" customHeight="1" x14ac:dyDescent="0.3">
      <c r="B12" s="566" t="s">
        <v>587</v>
      </c>
      <c r="C12" s="567"/>
      <c r="D12" s="208"/>
      <c r="E12" s="572" t="s">
        <v>483</v>
      </c>
      <c r="F12" s="572"/>
    </row>
    <row r="13" spans="1:9" ht="56.25" customHeight="1" x14ac:dyDescent="0.3">
      <c r="B13" s="566" t="s">
        <v>488</v>
      </c>
      <c r="C13" s="567"/>
      <c r="D13" s="208"/>
      <c r="E13" s="572" t="s">
        <v>484</v>
      </c>
      <c r="F13" s="572"/>
    </row>
    <row r="14" spans="1:9" ht="33.75" customHeight="1" x14ac:dyDescent="0.3">
      <c r="B14" s="568"/>
      <c r="C14" s="568"/>
      <c r="E14" s="574"/>
      <c r="F14" s="574"/>
    </row>
    <row r="15" spans="1:9" ht="21" customHeight="1" x14ac:dyDescent="0.3">
      <c r="B15" s="563" t="s">
        <v>588</v>
      </c>
      <c r="C15" s="563"/>
      <c r="E15" s="574"/>
      <c r="F15" s="574"/>
    </row>
    <row r="16" spans="1:9" ht="24" customHeight="1" x14ac:dyDescent="0.3">
      <c r="B16" s="564" t="s">
        <v>480</v>
      </c>
      <c r="C16" s="565"/>
      <c r="D16" s="242" t="s">
        <v>481</v>
      </c>
      <c r="E16" s="571" t="s">
        <v>70</v>
      </c>
      <c r="F16" s="571"/>
    </row>
    <row r="17" spans="2:6" ht="62.25" customHeight="1" x14ac:dyDescent="0.3">
      <c r="B17" s="566" t="s">
        <v>589</v>
      </c>
      <c r="C17" s="567"/>
      <c r="D17" s="208"/>
      <c r="E17" s="573"/>
      <c r="F17" s="573"/>
    </row>
    <row r="18" spans="2:6" ht="150" customHeight="1" x14ac:dyDescent="0.3">
      <c r="B18" s="566" t="s">
        <v>590</v>
      </c>
      <c r="C18" s="567"/>
      <c r="D18" s="208"/>
      <c r="E18" s="573"/>
      <c r="F18" s="573"/>
    </row>
    <row r="19" spans="2:6" ht="85.5" customHeight="1" x14ac:dyDescent="0.3">
      <c r="B19" s="566" t="s">
        <v>591</v>
      </c>
      <c r="C19" s="567"/>
      <c r="D19" s="208"/>
      <c r="E19" s="573"/>
      <c r="F19" s="573"/>
    </row>
    <row r="20" spans="2:6" ht="33.75" customHeight="1" x14ac:dyDescent="0.3">
      <c r="B20" s="568"/>
      <c r="C20" s="568"/>
      <c r="E20" s="574"/>
      <c r="F20" s="574"/>
    </row>
    <row r="21" spans="2:6" ht="17.25" x14ac:dyDescent="0.3">
      <c r="B21" s="563" t="s">
        <v>487</v>
      </c>
      <c r="C21" s="563"/>
      <c r="E21" s="574"/>
      <c r="F21" s="574"/>
    </row>
    <row r="22" spans="2:6" ht="30" customHeight="1" x14ac:dyDescent="0.3">
      <c r="B22" s="564" t="s">
        <v>592</v>
      </c>
      <c r="C22" s="565"/>
      <c r="D22" s="242" t="s">
        <v>481</v>
      </c>
      <c r="E22" s="571" t="s">
        <v>70</v>
      </c>
      <c r="F22" s="571"/>
    </row>
    <row r="23" spans="2:6" ht="44.25" customHeight="1" x14ac:dyDescent="0.3">
      <c r="B23" s="566" t="s">
        <v>489</v>
      </c>
      <c r="C23" s="567"/>
      <c r="D23" s="208"/>
      <c r="E23" s="573" t="s">
        <v>593</v>
      </c>
      <c r="F23" s="573"/>
    </row>
    <row r="24" spans="2:6" ht="59.25" customHeight="1" x14ac:dyDescent="0.3">
      <c r="B24" s="569" t="s">
        <v>594</v>
      </c>
      <c r="C24" s="570"/>
      <c r="D24" s="208"/>
      <c r="E24" s="573"/>
      <c r="F24" s="573"/>
    </row>
    <row r="25" spans="2:6" ht="66.75" customHeight="1" x14ac:dyDescent="0.3">
      <c r="B25" s="566" t="s">
        <v>595</v>
      </c>
      <c r="C25" s="567"/>
      <c r="D25" s="208"/>
      <c r="E25" s="573" t="s">
        <v>490</v>
      </c>
      <c r="F25" s="573"/>
    </row>
    <row r="26" spans="2:6" ht="118.5" customHeight="1" x14ac:dyDescent="0.3">
      <c r="B26" s="569" t="s">
        <v>596</v>
      </c>
      <c r="C26" s="570"/>
      <c r="D26" s="208"/>
      <c r="E26" s="573" t="s">
        <v>597</v>
      </c>
      <c r="F26" s="573"/>
    </row>
    <row r="27" spans="2:6" ht="53.25" customHeight="1" x14ac:dyDescent="0.3">
      <c r="B27" s="566" t="s">
        <v>491</v>
      </c>
      <c r="C27" s="567"/>
      <c r="D27" s="208"/>
      <c r="E27" s="573" t="s">
        <v>492</v>
      </c>
      <c r="F27" s="573"/>
    </row>
    <row r="28" spans="2:6" ht="114.75" customHeight="1" x14ac:dyDescent="0.3">
      <c r="B28" s="569" t="s">
        <v>598</v>
      </c>
      <c r="C28" s="570"/>
      <c r="D28" s="208"/>
      <c r="E28" s="572"/>
      <c r="F28" s="572"/>
    </row>
    <row r="29" spans="2:6" ht="69" customHeight="1" x14ac:dyDescent="0.3">
      <c r="B29" s="569" t="s">
        <v>599</v>
      </c>
      <c r="C29" s="570"/>
      <c r="D29" s="208"/>
      <c r="E29" s="572"/>
      <c r="F29" s="572"/>
    </row>
    <row r="30" spans="2:6" ht="87.75" customHeight="1" x14ac:dyDescent="0.3">
      <c r="B30" s="569" t="s">
        <v>493</v>
      </c>
      <c r="C30" s="570"/>
      <c r="D30" s="208"/>
      <c r="E30" s="573" t="s">
        <v>597</v>
      </c>
      <c r="F30" s="573"/>
    </row>
    <row r="31" spans="2:6" ht="78" customHeight="1" x14ac:dyDescent="0.3">
      <c r="B31" s="566" t="s">
        <v>600</v>
      </c>
      <c r="C31" s="567"/>
      <c r="D31" s="208"/>
      <c r="E31" s="572"/>
      <c r="F31" s="572"/>
    </row>
    <row r="32" spans="2:6" ht="117" customHeight="1" x14ac:dyDescent="0.3">
      <c r="B32" s="569" t="s">
        <v>495</v>
      </c>
      <c r="C32" s="570"/>
      <c r="D32" s="208"/>
      <c r="E32" s="572"/>
      <c r="F32" s="572"/>
    </row>
    <row r="33" spans="2:6" ht="72.75" customHeight="1" x14ac:dyDescent="0.3">
      <c r="B33" s="569" t="s">
        <v>494</v>
      </c>
      <c r="C33" s="570"/>
      <c r="D33" s="208"/>
      <c r="E33" s="573" t="s">
        <v>597</v>
      </c>
      <c r="F33" s="573"/>
    </row>
    <row r="34" spans="2:6" ht="54.75" customHeight="1" x14ac:dyDescent="0.3">
      <c r="B34" s="566" t="s">
        <v>601</v>
      </c>
      <c r="C34" s="567"/>
      <c r="D34" s="208"/>
      <c r="E34" s="572"/>
      <c r="F34" s="572"/>
    </row>
    <row r="35" spans="2:6" ht="77.25" customHeight="1" x14ac:dyDescent="0.3">
      <c r="B35" s="569" t="s">
        <v>602</v>
      </c>
      <c r="C35" s="570"/>
      <c r="D35" s="208"/>
      <c r="E35" s="572"/>
      <c r="F35" s="572"/>
    </row>
    <row r="36" spans="2:6" ht="33.75" customHeight="1" x14ac:dyDescent="0.3">
      <c r="B36" s="568"/>
      <c r="C36" s="568"/>
      <c r="E36" s="574"/>
      <c r="F36" s="574"/>
    </row>
    <row r="37" spans="2:6" ht="27" customHeight="1" x14ac:dyDescent="0.3">
      <c r="B37" s="563" t="s">
        <v>496</v>
      </c>
      <c r="C37" s="563"/>
      <c r="E37" s="574"/>
      <c r="F37" s="574"/>
    </row>
    <row r="38" spans="2:6" ht="27.75" customHeight="1" x14ac:dyDescent="0.3">
      <c r="B38" s="564" t="s">
        <v>592</v>
      </c>
      <c r="C38" s="565"/>
      <c r="D38" s="242" t="s">
        <v>481</v>
      </c>
      <c r="E38" s="571" t="s">
        <v>70</v>
      </c>
      <c r="F38" s="571"/>
    </row>
    <row r="39" spans="2:6" ht="62.25" customHeight="1" x14ac:dyDescent="0.3">
      <c r="B39" s="566" t="s">
        <v>603</v>
      </c>
      <c r="C39" s="567"/>
      <c r="D39" s="208"/>
      <c r="E39" s="573"/>
      <c r="F39" s="573"/>
    </row>
    <row r="40" spans="2:6" ht="105" customHeight="1" x14ac:dyDescent="0.3">
      <c r="B40" s="566" t="s">
        <v>497</v>
      </c>
      <c r="C40" s="567"/>
      <c r="D40" s="208"/>
      <c r="E40" s="573"/>
      <c r="F40" s="573"/>
    </row>
    <row r="41" spans="2:6" ht="60.75" customHeight="1" x14ac:dyDescent="0.3">
      <c r="B41" s="566" t="s">
        <v>604</v>
      </c>
      <c r="C41" s="567"/>
      <c r="D41" s="208"/>
      <c r="E41" s="573"/>
      <c r="F41" s="573"/>
    </row>
    <row r="42" spans="2:6" ht="53.25" customHeight="1" x14ac:dyDescent="0.3">
      <c r="B42" s="566" t="s">
        <v>605</v>
      </c>
      <c r="C42" s="567"/>
      <c r="D42" s="208"/>
      <c r="E42" s="573"/>
      <c r="F42" s="573"/>
    </row>
    <row r="43" spans="2:6" ht="67.5" customHeight="1" x14ac:dyDescent="0.3">
      <c r="B43" s="566" t="s">
        <v>498</v>
      </c>
      <c r="C43" s="567"/>
      <c r="D43" s="208"/>
      <c r="E43" s="573" t="s">
        <v>606</v>
      </c>
      <c r="F43" s="573"/>
    </row>
    <row r="44" spans="2:6" ht="33.75" customHeight="1" x14ac:dyDescent="0.3">
      <c r="B44" s="568"/>
      <c r="C44" s="568"/>
      <c r="E44" s="574"/>
      <c r="F44" s="574"/>
    </row>
    <row r="45" spans="2:6" ht="17.25" x14ac:dyDescent="0.3">
      <c r="B45" s="563" t="s">
        <v>607</v>
      </c>
      <c r="C45" s="563"/>
      <c r="E45" s="574"/>
      <c r="F45" s="574"/>
    </row>
    <row r="46" spans="2:6" ht="29.25" customHeight="1" x14ac:dyDescent="0.3">
      <c r="B46" s="564" t="s">
        <v>592</v>
      </c>
      <c r="C46" s="565"/>
      <c r="D46" s="242" t="s">
        <v>481</v>
      </c>
      <c r="E46" s="571" t="s">
        <v>70</v>
      </c>
      <c r="F46" s="571"/>
    </row>
    <row r="47" spans="2:6" ht="33" customHeight="1" x14ac:dyDescent="0.3">
      <c r="B47" s="566" t="s">
        <v>608</v>
      </c>
      <c r="C47" s="567"/>
      <c r="D47" s="208"/>
      <c r="E47" s="573"/>
      <c r="F47" s="573"/>
    </row>
    <row r="48" spans="2:6" ht="31.5" customHeight="1" x14ac:dyDescent="0.3">
      <c r="B48" s="566" t="s">
        <v>499</v>
      </c>
      <c r="C48" s="567"/>
      <c r="D48" s="208"/>
      <c r="E48" s="573"/>
      <c r="F48" s="573"/>
    </row>
    <row r="49" spans="2:6" ht="49.5" customHeight="1" x14ac:dyDescent="0.3">
      <c r="B49" s="569" t="s">
        <v>500</v>
      </c>
      <c r="C49" s="570"/>
      <c r="D49" s="208"/>
      <c r="E49" s="573" t="s">
        <v>609</v>
      </c>
      <c r="F49" s="573"/>
    </row>
    <row r="50" spans="2:6" ht="66.75" customHeight="1" x14ac:dyDescent="0.3">
      <c r="B50" s="569" t="s">
        <v>610</v>
      </c>
      <c r="C50" s="570"/>
      <c r="D50" s="208"/>
      <c r="E50" s="573"/>
      <c r="F50" s="573"/>
    </row>
    <row r="51" spans="2:6" ht="33.75" customHeight="1" x14ac:dyDescent="0.3">
      <c r="B51" s="568"/>
      <c r="C51" s="568"/>
      <c r="E51" s="574"/>
      <c r="F51" s="574"/>
    </row>
    <row r="52" spans="2:6" ht="17.25" x14ac:dyDescent="0.3">
      <c r="B52" s="563" t="s">
        <v>611</v>
      </c>
      <c r="C52" s="563"/>
      <c r="E52" s="574"/>
      <c r="F52" s="574"/>
    </row>
    <row r="53" spans="2:6" ht="26.25" customHeight="1" x14ac:dyDescent="0.3">
      <c r="B53" s="564" t="s">
        <v>480</v>
      </c>
      <c r="C53" s="565"/>
      <c r="D53" s="242" t="s">
        <v>481</v>
      </c>
      <c r="E53" s="571" t="s">
        <v>70</v>
      </c>
      <c r="F53" s="571"/>
    </row>
    <row r="54" spans="2:6" ht="62.25" customHeight="1" x14ac:dyDescent="0.3">
      <c r="B54" s="566" t="s">
        <v>612</v>
      </c>
      <c r="C54" s="567"/>
      <c r="D54" s="208"/>
      <c r="E54" s="573"/>
      <c r="F54" s="573"/>
    </row>
    <row r="55" spans="2:6" ht="44.25" customHeight="1" x14ac:dyDescent="0.3">
      <c r="B55" s="566" t="s">
        <v>613</v>
      </c>
      <c r="C55" s="567"/>
      <c r="D55" s="208"/>
      <c r="E55" s="573"/>
      <c r="F55" s="573"/>
    </row>
    <row r="56" spans="2:6" ht="96.75" customHeight="1" x14ac:dyDescent="0.3">
      <c r="B56" s="569" t="s">
        <v>614</v>
      </c>
      <c r="C56" s="570"/>
      <c r="D56" s="208"/>
      <c r="E56" s="573"/>
      <c r="F56" s="573"/>
    </row>
    <row r="57" spans="2:6" ht="96.75" customHeight="1" x14ac:dyDescent="0.3">
      <c r="B57" s="569" t="s">
        <v>615</v>
      </c>
      <c r="C57" s="570"/>
      <c r="D57" s="208"/>
      <c r="E57" s="573"/>
      <c r="F57" s="573"/>
    </row>
  </sheetData>
  <mergeCells count="102">
    <mergeCell ref="E56:F56"/>
    <mergeCell ref="E57:F57"/>
    <mergeCell ref="E50:F50"/>
    <mergeCell ref="E51:F51"/>
    <mergeCell ref="E52:F52"/>
    <mergeCell ref="E53:F53"/>
    <mergeCell ref="E54:F54"/>
    <mergeCell ref="E55:F55"/>
    <mergeCell ref="E44:F44"/>
    <mergeCell ref="E45:F45"/>
    <mergeCell ref="E46:F46"/>
    <mergeCell ref="E47:F47"/>
    <mergeCell ref="E48:F48"/>
    <mergeCell ref="E49:F49"/>
    <mergeCell ref="E38:F38"/>
    <mergeCell ref="E39:F39"/>
    <mergeCell ref="E40:F40"/>
    <mergeCell ref="E41:F41"/>
    <mergeCell ref="E42:F42"/>
    <mergeCell ref="E43:F43"/>
    <mergeCell ref="E32:F32"/>
    <mergeCell ref="E33:F33"/>
    <mergeCell ref="E34:F34"/>
    <mergeCell ref="E35:F35"/>
    <mergeCell ref="E36:F36"/>
    <mergeCell ref="E37:F37"/>
    <mergeCell ref="E29:F29"/>
    <mergeCell ref="E30:F30"/>
    <mergeCell ref="E31:F31"/>
    <mergeCell ref="E20:F20"/>
    <mergeCell ref="E21:F21"/>
    <mergeCell ref="E22:F22"/>
    <mergeCell ref="E23:F23"/>
    <mergeCell ref="E24:F24"/>
    <mergeCell ref="E25:F25"/>
    <mergeCell ref="B54:C54"/>
    <mergeCell ref="B55:C55"/>
    <mergeCell ref="B56:C56"/>
    <mergeCell ref="B41:C41"/>
    <mergeCell ref="B30:C30"/>
    <mergeCell ref="B31:C31"/>
    <mergeCell ref="B32:C32"/>
    <mergeCell ref="B33:C33"/>
    <mergeCell ref="B34:C34"/>
    <mergeCell ref="B35:C35"/>
    <mergeCell ref="B46:C46"/>
    <mergeCell ref="B47:C47"/>
    <mergeCell ref="B36:C36"/>
    <mergeCell ref="B37:C37"/>
    <mergeCell ref="B38:C38"/>
    <mergeCell ref="B39:C39"/>
    <mergeCell ref="B40:C40"/>
    <mergeCell ref="E28:F28"/>
    <mergeCell ref="B23:C23"/>
    <mergeCell ref="E14:F14"/>
    <mergeCell ref="E15:F15"/>
    <mergeCell ref="E16:F16"/>
    <mergeCell ref="E17:F17"/>
    <mergeCell ref="E18:F18"/>
    <mergeCell ref="E19:F19"/>
    <mergeCell ref="B24:C24"/>
    <mergeCell ref="B25:C25"/>
    <mergeCell ref="B26:C26"/>
    <mergeCell ref="B57:C57"/>
    <mergeCell ref="E8:F8"/>
    <mergeCell ref="E9:F9"/>
    <mergeCell ref="E10:F10"/>
    <mergeCell ref="E11:F11"/>
    <mergeCell ref="E12:F12"/>
    <mergeCell ref="E13:F13"/>
    <mergeCell ref="B48:C48"/>
    <mergeCell ref="B49:C49"/>
    <mergeCell ref="B50:C50"/>
    <mergeCell ref="B51:C51"/>
    <mergeCell ref="B52:C52"/>
    <mergeCell ref="B53:C53"/>
    <mergeCell ref="B42:C42"/>
    <mergeCell ref="B43:C43"/>
    <mergeCell ref="B44:C44"/>
    <mergeCell ref="B45:C45"/>
    <mergeCell ref="B27:C27"/>
    <mergeCell ref="B28:C28"/>
    <mergeCell ref="B29:C29"/>
    <mergeCell ref="B18:C18"/>
    <mergeCell ref="B19:C19"/>
    <mergeCell ref="E26:F26"/>
    <mergeCell ref="E27:F27"/>
    <mergeCell ref="A1:H1"/>
    <mergeCell ref="B7:C7"/>
    <mergeCell ref="B8:C8"/>
    <mergeCell ref="B9:C9"/>
    <mergeCell ref="B10:C10"/>
    <mergeCell ref="B11:C11"/>
    <mergeCell ref="B20:C20"/>
    <mergeCell ref="B21:C21"/>
    <mergeCell ref="B22:C22"/>
    <mergeCell ref="B12:C12"/>
    <mergeCell ref="B13:C13"/>
    <mergeCell ref="B14:C14"/>
    <mergeCell ref="B15:C15"/>
    <mergeCell ref="B16:C16"/>
    <mergeCell ref="B17:C17"/>
  </mergeCells>
  <phoneticPr fontId="1" type="noConversion"/>
  <dataValidations count="1">
    <dataValidation type="list" allowBlank="1" showInputMessage="1" showErrorMessage="1" sqref="D10:D13 D23:D35 D39:D43 D47:D50 D54:D57 D17:D19">
      <formula1>"Yes,No"</formula1>
    </dataValidation>
  </dataValidations>
  <pageMargins left="0.35433070866141736" right="0.35433070866141736" top="0.74803149606299213" bottom="0.51181102362204722" header="0.31496062992125984" footer="0.31496062992125984"/>
  <pageSetup paperSize="9" scale="66" fitToHeight="0" orientation="portrait" verticalDpi="0" r:id="rId1"/>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view="pageBreakPreview" zoomScale="60" zoomScaleNormal="100" workbookViewId="0">
      <selection activeCell="Q25" sqref="Q25"/>
    </sheetView>
  </sheetViews>
  <sheetFormatPr defaultColWidth="9" defaultRowHeight="13.5" x14ac:dyDescent="0.3"/>
  <cols>
    <col min="1" max="1" width="21.25" style="236" customWidth="1"/>
    <col min="2" max="2" width="14" style="236" customWidth="1"/>
    <col min="3" max="3" width="2.75" style="236" customWidth="1"/>
    <col min="4" max="4" width="20.875" style="236" customWidth="1"/>
    <col min="5" max="5" width="2.75" style="236" customWidth="1"/>
    <col min="6" max="6" width="4.875" style="236" customWidth="1"/>
    <col min="7" max="7" width="11.375" style="236" customWidth="1"/>
    <col min="8" max="9" width="1.25" style="236" customWidth="1"/>
    <col min="10" max="10" width="5.5" style="214" customWidth="1"/>
    <col min="11" max="16384" width="9" style="214"/>
  </cols>
  <sheetData>
    <row r="2" spans="1:9" ht="18.75" x14ac:dyDescent="0.3">
      <c r="A2" s="578" t="s">
        <v>518</v>
      </c>
      <c r="B2" s="578"/>
      <c r="C2" s="578"/>
      <c r="D2" s="578"/>
      <c r="E2" s="578"/>
      <c r="F2" s="578"/>
      <c r="G2" s="578"/>
      <c r="H2" s="578"/>
      <c r="I2" s="578"/>
    </row>
    <row r="3" spans="1:9" ht="20.100000000000001" customHeight="1" x14ac:dyDescent="0.3">
      <c r="A3" s="215"/>
      <c r="B3" s="215"/>
      <c r="C3" s="215"/>
      <c r="D3" s="215"/>
      <c r="E3" s="215"/>
      <c r="F3" s="215"/>
      <c r="G3" s="215"/>
      <c r="H3" s="215"/>
      <c r="I3" s="215"/>
    </row>
    <row r="4" spans="1:9" s="216" customFormat="1" ht="20.100000000000001" customHeight="1" x14ac:dyDescent="0.3">
      <c r="B4" s="217" t="s">
        <v>504</v>
      </c>
      <c r="C4" s="579"/>
      <c r="D4" s="579"/>
      <c r="E4" s="218"/>
      <c r="F4" s="219"/>
      <c r="G4" s="220"/>
    </row>
    <row r="5" spans="1:9" s="216" customFormat="1" ht="20.100000000000001" customHeight="1" x14ac:dyDescent="0.3">
      <c r="B5" s="217" t="s">
        <v>519</v>
      </c>
      <c r="C5" s="580"/>
      <c r="D5" s="580"/>
      <c r="E5" s="219"/>
      <c r="F5" s="219"/>
      <c r="G5" s="220"/>
    </row>
    <row r="6" spans="1:9" s="216" customFormat="1" ht="20.100000000000001" customHeight="1" x14ac:dyDescent="0.3"/>
    <row r="7" spans="1:9" s="216" customFormat="1" ht="60" customHeight="1" x14ac:dyDescent="0.3">
      <c r="A7" s="576" t="str">
        <f>"아래에 감사업무팀의 각 담당자는 "&amp;C4&amp;"의 "&amp;TEXT(C5,"yyyy-mm-dd")&amp;"일 현재의 내부회계관리제도를 감사하였습니다. 감사의견 및 그 근거, 강조사항, 기타사항 및 차기 감사시 유의사항은 아래와 같습니다."</f>
        <v>아래에 감사업무팀의 각 담당자는 의 1900-01-00일 현재의 내부회계관리제도를 감사하였습니다. 감사의견 및 그 근거, 강조사항, 기타사항 및 차기 감사시 유의사항은 아래와 같습니다.</v>
      </c>
      <c r="B7" s="576"/>
      <c r="C7" s="576"/>
      <c r="D7" s="576"/>
      <c r="E7" s="576"/>
      <c r="F7" s="576"/>
      <c r="G7" s="576"/>
      <c r="H7" s="576"/>
      <c r="I7" s="576"/>
    </row>
    <row r="8" spans="1:9" s="216" customFormat="1" ht="20.100000000000001" customHeight="1" x14ac:dyDescent="0.3">
      <c r="A8" s="221"/>
      <c r="B8" s="221"/>
      <c r="C8" s="221"/>
      <c r="D8" s="221"/>
      <c r="E8" s="221"/>
      <c r="F8" s="221"/>
      <c r="G8" s="221"/>
      <c r="H8" s="221"/>
      <c r="I8" s="221"/>
    </row>
    <row r="9" spans="1:9" s="216" customFormat="1" ht="20.100000000000001" customHeight="1" x14ac:dyDescent="0.3">
      <c r="A9" s="577" t="s">
        <v>505</v>
      </c>
      <c r="B9" s="577"/>
      <c r="C9" s="577"/>
      <c r="D9" s="577"/>
      <c r="E9" s="577"/>
      <c r="F9" s="577"/>
      <c r="G9" s="577"/>
      <c r="H9" s="577"/>
      <c r="I9" s="577"/>
    </row>
    <row r="10" spans="1:9" s="216" customFormat="1" ht="20.100000000000001" customHeight="1" x14ac:dyDescent="0.3">
      <c r="A10" s="577" t="s">
        <v>506</v>
      </c>
      <c r="B10" s="577"/>
      <c r="C10" s="577"/>
      <c r="D10" s="577"/>
      <c r="E10" s="577"/>
      <c r="F10" s="577"/>
      <c r="G10" s="577"/>
      <c r="H10" s="577"/>
      <c r="I10" s="577"/>
    </row>
    <row r="11" spans="1:9" s="216" customFormat="1" ht="20.100000000000001" customHeight="1" x14ac:dyDescent="0.3">
      <c r="A11" s="577" t="s">
        <v>507</v>
      </c>
      <c r="B11" s="577"/>
      <c r="C11" s="577"/>
      <c r="D11" s="577"/>
      <c r="E11" s="577"/>
      <c r="F11" s="577"/>
      <c r="G11" s="577"/>
      <c r="H11" s="577"/>
      <c r="I11" s="577"/>
    </row>
    <row r="12" spans="1:9" s="216" customFormat="1" ht="20.100000000000001" customHeight="1" x14ac:dyDescent="0.3">
      <c r="A12" s="577" t="s">
        <v>508</v>
      </c>
      <c r="B12" s="577"/>
      <c r="C12" s="577"/>
      <c r="D12" s="577"/>
      <c r="E12" s="577"/>
      <c r="F12" s="577"/>
      <c r="G12" s="577"/>
      <c r="H12" s="577"/>
      <c r="I12" s="577"/>
    </row>
    <row r="13" spans="1:9" s="216" customFormat="1" ht="20.100000000000001" customHeight="1" x14ac:dyDescent="0.3">
      <c r="A13" s="577" t="s">
        <v>509</v>
      </c>
      <c r="B13" s="577"/>
      <c r="C13" s="577"/>
      <c r="D13" s="577"/>
      <c r="E13" s="577"/>
      <c r="F13" s="577"/>
      <c r="G13" s="577"/>
      <c r="H13" s="577"/>
      <c r="I13" s="577"/>
    </row>
    <row r="14" spans="1:9" s="216" customFormat="1" ht="20.100000000000001" customHeight="1" x14ac:dyDescent="0.3">
      <c r="A14" s="221"/>
      <c r="B14" s="221"/>
      <c r="C14" s="221"/>
      <c r="D14" s="221"/>
      <c r="E14" s="221"/>
      <c r="F14" s="221"/>
      <c r="G14" s="221"/>
      <c r="H14" s="221"/>
      <c r="I14" s="221"/>
    </row>
    <row r="15" spans="1:9" s="216" customFormat="1" ht="80.099999999999994" customHeight="1" x14ac:dyDescent="0.3">
      <c r="A15" s="575" t="s">
        <v>520</v>
      </c>
      <c r="B15" s="575"/>
      <c r="C15" s="575"/>
      <c r="D15" s="575"/>
      <c r="E15" s="575"/>
      <c r="F15" s="575"/>
      <c r="G15" s="575"/>
      <c r="H15" s="575"/>
      <c r="I15" s="222"/>
    </row>
    <row r="16" spans="1:9" s="216" customFormat="1" ht="20.100000000000001" customHeight="1" x14ac:dyDescent="0.3">
      <c r="A16" s="223"/>
      <c r="B16" s="223"/>
      <c r="C16" s="223"/>
      <c r="D16" s="223"/>
      <c r="E16" s="223"/>
      <c r="F16" s="223"/>
      <c r="G16" s="223"/>
      <c r="H16" s="223"/>
      <c r="I16" s="223"/>
    </row>
    <row r="17" spans="1:9" s="216" customFormat="1" ht="22.5" customHeight="1" x14ac:dyDescent="0.3">
      <c r="A17" s="224" t="s">
        <v>510</v>
      </c>
      <c r="B17" s="225" t="s">
        <v>511</v>
      </c>
      <c r="C17" s="226"/>
      <c r="D17" s="225" t="s">
        <v>512</v>
      </c>
      <c r="E17" s="227"/>
      <c r="F17" s="581" t="s">
        <v>513</v>
      </c>
      <c r="G17" s="581"/>
      <c r="H17" s="228"/>
      <c r="I17" s="228"/>
    </row>
    <row r="18" spans="1:9" s="216" customFormat="1" ht="22.5" customHeight="1" x14ac:dyDescent="0.3">
      <c r="A18" s="224" t="s">
        <v>514</v>
      </c>
      <c r="B18" s="229"/>
      <c r="C18" s="230"/>
      <c r="D18" s="229"/>
      <c r="E18" s="231"/>
      <c r="F18" s="582"/>
      <c r="G18" s="582"/>
      <c r="H18" s="228"/>
      <c r="I18" s="228"/>
    </row>
    <row r="19" spans="1:9" s="216" customFormat="1" ht="22.5" customHeight="1" x14ac:dyDescent="0.3">
      <c r="A19" s="224" t="s">
        <v>514</v>
      </c>
      <c r="B19" s="229"/>
      <c r="C19" s="230"/>
      <c r="D19" s="229"/>
      <c r="E19" s="231"/>
      <c r="F19" s="582"/>
      <c r="G19" s="582"/>
      <c r="H19" s="228"/>
      <c r="I19" s="228"/>
    </row>
    <row r="20" spans="1:9" s="216" customFormat="1" ht="22.5" customHeight="1" x14ac:dyDescent="0.3">
      <c r="A20" s="224" t="s">
        <v>514</v>
      </c>
      <c r="B20" s="232"/>
      <c r="C20" s="233"/>
      <c r="D20" s="232"/>
      <c r="E20" s="217"/>
      <c r="F20" s="579"/>
      <c r="G20" s="579"/>
      <c r="H20" s="223"/>
      <c r="I20" s="223"/>
    </row>
    <row r="21" spans="1:9" s="216" customFormat="1" ht="22.5" customHeight="1" x14ac:dyDescent="0.3">
      <c r="A21" s="224" t="s">
        <v>514</v>
      </c>
      <c r="B21" s="232"/>
      <c r="C21" s="233"/>
      <c r="D21" s="232"/>
      <c r="E21" s="217"/>
      <c r="F21" s="579"/>
      <c r="G21" s="579"/>
      <c r="H21" s="223"/>
      <c r="I21" s="223"/>
    </row>
    <row r="22" spans="1:9" s="216" customFormat="1" ht="22.5" customHeight="1" x14ac:dyDescent="0.3">
      <c r="A22" s="224" t="s">
        <v>514</v>
      </c>
      <c r="B22" s="232"/>
      <c r="C22" s="233"/>
      <c r="D22" s="232"/>
      <c r="E22" s="217"/>
      <c r="F22" s="579"/>
      <c r="G22" s="579"/>
      <c r="H22" s="223"/>
      <c r="I22" s="223"/>
    </row>
    <row r="23" spans="1:9" s="216" customFormat="1" ht="22.5" customHeight="1" x14ac:dyDescent="0.3">
      <c r="A23" s="224"/>
      <c r="B23" s="223"/>
      <c r="C23" s="223"/>
      <c r="D23" s="223"/>
      <c r="E23" s="219"/>
      <c r="F23" s="217"/>
      <c r="G23" s="223"/>
      <c r="H23" s="223"/>
      <c r="I23" s="223"/>
    </row>
    <row r="24" spans="1:9" s="216" customFormat="1" ht="22.5" customHeight="1" x14ac:dyDescent="0.3">
      <c r="A24" s="224" t="s">
        <v>515</v>
      </c>
      <c r="B24" s="219"/>
      <c r="C24" s="223"/>
      <c r="D24" s="219"/>
      <c r="E24" s="223"/>
      <c r="F24" s="223"/>
      <c r="G24" s="223"/>
      <c r="H24" s="223"/>
      <c r="I24" s="223"/>
    </row>
    <row r="25" spans="1:9" s="216" customFormat="1" ht="22.5" customHeight="1" x14ac:dyDescent="0.3">
      <c r="A25" s="224" t="s">
        <v>516</v>
      </c>
      <c r="B25" s="232"/>
      <c r="C25" s="233"/>
      <c r="D25" s="232"/>
      <c r="E25" s="217"/>
      <c r="F25" s="579"/>
      <c r="G25" s="579"/>
      <c r="H25" s="223"/>
      <c r="I25" s="223"/>
    </row>
    <row r="26" spans="1:9" s="216" customFormat="1" ht="22.5" customHeight="1" x14ac:dyDescent="0.3">
      <c r="A26" s="234" t="s">
        <v>517</v>
      </c>
      <c r="B26" s="232"/>
      <c r="C26" s="233"/>
      <c r="D26" s="232"/>
      <c r="E26" s="217"/>
      <c r="F26" s="579"/>
      <c r="G26" s="579"/>
      <c r="H26" s="223"/>
      <c r="I26" s="223"/>
    </row>
    <row r="27" spans="1:9" x14ac:dyDescent="0.3">
      <c r="A27" s="235"/>
    </row>
  </sheetData>
  <mergeCells count="18">
    <mergeCell ref="F25:G25"/>
    <mergeCell ref="F26:G26"/>
    <mergeCell ref="F17:G17"/>
    <mergeCell ref="F18:G18"/>
    <mergeCell ref="F19:G19"/>
    <mergeCell ref="F20:G20"/>
    <mergeCell ref="F21:G21"/>
    <mergeCell ref="F22:G22"/>
    <mergeCell ref="A15:H15"/>
    <mergeCell ref="A7:I7"/>
    <mergeCell ref="A9:I9"/>
    <mergeCell ref="A10:I10"/>
    <mergeCell ref="A2:I2"/>
    <mergeCell ref="C4:D4"/>
    <mergeCell ref="C5:D5"/>
    <mergeCell ref="A11:I11"/>
    <mergeCell ref="A12:I12"/>
    <mergeCell ref="A13:I13"/>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22</vt:i4>
      </vt:variant>
      <vt:variant>
        <vt:lpstr>이름이 지정된 범위</vt:lpstr>
      </vt:variant>
      <vt:variant>
        <vt:i4>16</vt:i4>
      </vt:variant>
    </vt:vector>
  </HeadingPairs>
  <TitlesOfParts>
    <vt:vector size="38" baseType="lpstr">
      <vt:lpstr>유의사항</vt:lpstr>
      <vt:lpstr>목차</vt:lpstr>
      <vt:lpstr>9100</vt:lpstr>
      <vt:lpstr>9200</vt:lpstr>
      <vt:lpstr>9210 ELC</vt:lpstr>
      <vt:lpstr>9210A 중점고려사항</vt:lpstr>
      <vt:lpstr>9220 외부감사법</vt:lpstr>
      <vt:lpstr>9300</vt:lpstr>
      <vt:lpstr>9310 유의적인 계정</vt:lpstr>
      <vt:lpstr>9311 복수사업장</vt:lpstr>
      <vt:lpstr>9312 IT 범위선정</vt:lpstr>
      <vt:lpstr>9320 왜곡표시원천의 이해</vt:lpstr>
      <vt:lpstr>9330 테스트대상통제선정</vt:lpstr>
      <vt:lpstr>9400</vt:lpstr>
      <vt:lpstr>9410 통제테스트</vt:lpstr>
      <vt:lpstr>9420 통제테스트 (검토유형 통제)</vt:lpstr>
      <vt:lpstr>9500</vt:lpstr>
      <vt:lpstr>9510 미비점평가</vt:lpstr>
      <vt:lpstr>9600</vt:lpstr>
      <vt:lpstr>9700</vt:lpstr>
      <vt:lpstr>9710 내부회계관리제도 감사보고</vt:lpstr>
      <vt:lpstr>9800 감사 종결</vt:lpstr>
      <vt:lpstr>'9210 ELC'!Print_Area</vt:lpstr>
      <vt:lpstr>'9310 유의적인 계정'!Print_Area</vt:lpstr>
      <vt:lpstr>'9311 복수사업장'!Print_Area</vt:lpstr>
      <vt:lpstr>'9312 IT 범위선정'!Print_Area</vt:lpstr>
      <vt:lpstr>'9320 왜곡표시원천의 이해'!Print_Area</vt:lpstr>
      <vt:lpstr>'9330 테스트대상통제선정'!Print_Area</vt:lpstr>
      <vt:lpstr>'9410 통제테스트'!Print_Area</vt:lpstr>
      <vt:lpstr>'9420 통제테스트 (검토유형 통제)'!Print_Area</vt:lpstr>
      <vt:lpstr>'9510 미비점평가'!Print_Area</vt:lpstr>
      <vt:lpstr>'9710 내부회계관리제도 감사보고'!Print_Area</vt:lpstr>
      <vt:lpstr>'9210 ELC'!Print_Titles</vt:lpstr>
      <vt:lpstr>'9220 외부감사법'!Print_Titles</vt:lpstr>
      <vt:lpstr>'9400'!Print_Titles</vt:lpstr>
      <vt:lpstr>'9500'!Print_Titles</vt:lpstr>
      <vt:lpstr>'9700'!Print_Titles</vt:lpstr>
      <vt:lpstr>'9710 내부회계관리제도 감사보고'!Print_Titles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KICPA</dc:creator>
  <cp:lastModifiedBy>KICPA</cp:lastModifiedBy>
  <cp:lastPrinted>2020-08-25T02:01:05Z</cp:lastPrinted>
  <dcterms:created xsi:type="dcterms:W3CDTF">2020-06-18T00:22:06Z</dcterms:created>
  <dcterms:modified xsi:type="dcterms:W3CDTF">2020-08-25T03:03:37Z</dcterms:modified>
</cp:coreProperties>
</file>